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330" windowWidth="15135" windowHeight="13455" tabRatio="855" activeTab="4"/>
  </bookViews>
  <sheets>
    <sheet name="Sumarizace" sheetId="8" r:id="rId1"/>
    <sheet name="Materiál Nová cesta na HČ" sheetId="15" r:id="rId2"/>
    <sheet name="Práce Nová cesta na HČ" sheetId="16" r:id="rId3"/>
    <sheet name="Materiál Prostor podél silnice" sheetId="19" r:id="rId4"/>
    <sheet name="Práce Prostor podél silnice" sheetId="20" r:id="rId5"/>
  </sheets>
  <definedNames>
    <definedName name="_xlnm.Print_Titles" localSheetId="3">'Materiál Prostor podél silnice'!$20:$20</definedName>
    <definedName name="_xlnm.Print_Titles" localSheetId="2">'Práce Nová cesta na HČ'!$7:$7</definedName>
    <definedName name="_xlnm.Print_Titles" localSheetId="4">'Práce Prostor podél silnice'!$7:$7</definedName>
    <definedName name="_xlnm.Print_Area" localSheetId="1">'Materiál Nová cesta na HČ'!$A$1:$G$31</definedName>
    <definedName name="_xlnm.Print_Area" localSheetId="3">'Materiál Prostor podél silnice'!$A$1:$G$43</definedName>
    <definedName name="_xlnm.Print_Area" localSheetId="2">'Práce Nová cesta na HČ'!$A$1:$G$37</definedName>
    <definedName name="_xlnm.Print_Area" localSheetId="4">'Práce Prostor podél silnice'!$A$1:$G$45</definedName>
    <definedName name="_xlnm.Print_Area" localSheetId="0">Sumarizace!$A$1:$E$23</definedName>
  </definedNames>
  <calcPr calcId="144525"/>
</workbook>
</file>

<file path=xl/calcChain.xml><?xml version="1.0" encoding="utf-8"?>
<calcChain xmlns="http://schemas.openxmlformats.org/spreadsheetml/2006/main">
  <c r="G37" i="20" l="1"/>
  <c r="G36" i="20"/>
  <c r="G28" i="20"/>
  <c r="G27" i="20"/>
  <c r="G31" i="16"/>
  <c r="G30" i="16"/>
  <c r="G34" i="16" l="1"/>
  <c r="G35" i="16"/>
  <c r="G36" i="16"/>
  <c r="G10" i="19" l="1"/>
  <c r="G11" i="19"/>
  <c r="G44" i="20"/>
  <c r="G43" i="20"/>
  <c r="G42" i="20"/>
  <c r="G41" i="20"/>
  <c r="G39" i="20"/>
  <c r="G35" i="20"/>
  <c r="G34" i="20"/>
  <c r="G33" i="20"/>
  <c r="G32" i="20"/>
  <c r="G31" i="20"/>
  <c r="G30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3" i="20"/>
  <c r="G12" i="20"/>
  <c r="G11" i="20"/>
  <c r="G10" i="20"/>
  <c r="G9" i="20"/>
  <c r="G42" i="19"/>
  <c r="G41" i="19"/>
  <c r="G40" i="19"/>
  <c r="G39" i="19"/>
  <c r="G37" i="19"/>
  <c r="G36" i="19"/>
  <c r="G34" i="19"/>
  <c r="G33" i="19"/>
  <c r="G32" i="19"/>
  <c r="G31" i="19"/>
  <c r="G30" i="19"/>
  <c r="G29" i="19"/>
  <c r="G28" i="19"/>
  <c r="G27" i="19"/>
  <c r="G26" i="19"/>
  <c r="G25" i="19"/>
  <c r="G23" i="19"/>
  <c r="G15" i="19"/>
  <c r="G14" i="19"/>
  <c r="G13" i="19"/>
  <c r="G9" i="19"/>
  <c r="G16" i="16"/>
  <c r="G15" i="16"/>
  <c r="G19" i="15"/>
  <c r="G45" i="20" l="1"/>
  <c r="C20" i="8" s="1"/>
  <c r="G43" i="19"/>
  <c r="C19" i="8" s="1"/>
  <c r="G16" i="19"/>
  <c r="G17" i="19" s="1"/>
  <c r="G18" i="19" s="1"/>
  <c r="C18" i="8" s="1"/>
  <c r="G13" i="16" l="1"/>
  <c r="G12" i="16"/>
  <c r="G11" i="16"/>
  <c r="G10" i="16"/>
  <c r="G9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5"/>
  <c r="G9" i="15" l="1"/>
  <c r="G30" i="15"/>
  <c r="G29" i="15"/>
  <c r="G28" i="15"/>
  <c r="G27" i="15"/>
  <c r="G26" i="15"/>
  <c r="G25" i="15"/>
  <c r="G24" i="15"/>
  <c r="G23" i="15"/>
  <c r="G22" i="15"/>
  <c r="G21" i="15"/>
  <c r="G33" i="16" l="1"/>
  <c r="G37" i="16" s="1"/>
  <c r="G10" i="15"/>
  <c r="C14" i="8" l="1"/>
  <c r="G31" i="15"/>
  <c r="C13" i="8" s="1"/>
  <c r="G11" i="15"/>
  <c r="G12" i="15" s="1"/>
  <c r="C12" i="8" s="1"/>
  <c r="D20" i="8" l="1"/>
  <c r="E20" i="8" s="1"/>
  <c r="D19" i="8"/>
  <c r="D18" i="8" l="1"/>
  <c r="E18" i="8" s="1"/>
  <c r="C21" i="8"/>
  <c r="E19" i="8"/>
  <c r="E21" i="8" l="1"/>
  <c r="D21" i="8"/>
  <c r="D14" i="8" l="1"/>
  <c r="E14" i="8" s="1"/>
  <c r="D13" i="8" l="1"/>
  <c r="E13" i="8" s="1"/>
  <c r="D12" i="8" l="1"/>
  <c r="D15" i="8" s="1"/>
  <c r="D23" i="8" s="1"/>
  <c r="C15" i="8" l="1"/>
  <c r="E12" i="8"/>
  <c r="E15" i="8" s="1"/>
  <c r="E23" i="8" s="1"/>
  <c r="C23" i="8" l="1"/>
</calcChain>
</file>

<file path=xl/sharedStrings.xml><?xml version="1.0" encoding="utf-8"?>
<sst xmlns="http://schemas.openxmlformats.org/spreadsheetml/2006/main" count="468" uniqueCount="197">
  <si>
    <t>t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</si>
  <si>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</si>
  <si>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</si>
  <si>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</si>
  <si>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</si>
  <si>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</si>
  <si>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</si>
  <si>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</si>
  <si>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</si>
  <si>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</si>
  <si>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</si>
  <si>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</si>
  <si>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</si>
  <si>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</si>
  <si>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</si>
  <si>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</si>
  <si>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</si>
  <si>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</si>
  <si>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</si>
  <si>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</si>
  <si>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</si>
  <si>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</si>
  <si>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</si>
  <si>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</si>
  <si>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</si>
  <si>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</si>
  <si>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</si>
  <si>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</si>
  <si>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</si>
  <si>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</si>
  <si>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</si>
  <si>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</si>
  <si>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</si>
  <si>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</si>
  <si>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</si>
  <si>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</si>
  <si>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</si>
  <si>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</si>
  <si>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</si>
  <si>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</si>
  <si>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</si>
  <si>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</si>
  <si>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</si>
  <si>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</si>
  <si>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</si>
  <si>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</si>
  <si>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</si>
  <si>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</si>
  <si>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</si>
  <si>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</si>
  <si>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</si>
  <si>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</si>
  <si>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</si>
  <si>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</si>
  <si>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</si>
  <si>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</si>
  <si>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</si>
  <si>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</si>
  <si>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</si>
  <si>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</si>
  <si>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</si>
  <si>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</si>
  <si>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</si>
  <si>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</si>
  <si>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</si>
  <si>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</si>
  <si>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</si>
  <si>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Lokalita:</t>
  </si>
  <si>
    <t>ROZPOČET - ROSTLINNÝ  A OSTATNÍ MATERIÁL</t>
  </si>
  <si>
    <t>NOO</t>
  </si>
  <si>
    <t>Vytýčení nutných inženýrských sítí</t>
  </si>
  <si>
    <t>Geodetické vytýčení katastrální hranice pozemku v problémových místech výsadby</t>
  </si>
  <si>
    <t>LOKALITA</t>
  </si>
  <si>
    <t>Vzrostlé stromy</t>
  </si>
  <si>
    <t>VÝSADBA VZROSTLÉHO STROMU</t>
  </si>
  <si>
    <t>Tabletové hnojivo ke dřevinám - Silvamix, 40g/ks</t>
  </si>
  <si>
    <t>Jutový pás šíře 30 cm - bandáž kmene –3,5 m á 1 strom</t>
  </si>
  <si>
    <t xml:space="preserve">m2 </t>
  </si>
  <si>
    <t xml:space="preserve">Voda zálivková - zálivka stromů 100 l/ks, opakování 2x </t>
  </si>
  <si>
    <t>Hydrogel pod stromy, 0,3kg/ks</t>
  </si>
  <si>
    <t>Kůly dřevěné, kotvení listnáčů, 3 ks/ks, soustružené kůly, průřez kruh, tl. 6cm, délka 2,5m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</si>
  <si>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</si>
  <si>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</si>
  <si>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</si>
  <si>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</si>
  <si>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Zalití rostlin vodou přes 20m2, 100l/ks, opakování 2x</t>
  </si>
  <si>
    <t>Pletivo pozinkované, výška 1,8m, 2,2bm/ks</t>
  </si>
  <si>
    <t>Štěpka do stromových mís (vrstva 8 cm - jemná), 1 ks /0,08m3</t>
  </si>
  <si>
    <t>CELKEM VŠECHNY LOKALITY</t>
  </si>
  <si>
    <t>Listnaté keře</t>
  </si>
  <si>
    <t xml:space="preserve">Euonymus europaeus </t>
  </si>
  <si>
    <t xml:space="preserve">Rosa canina </t>
  </si>
  <si>
    <t>40-60cm, K2l</t>
  </si>
  <si>
    <t>VÝSADBA KEŘOVÝCH SKUPIN</t>
  </si>
  <si>
    <t>Voda zálivková - zálivka keřových porostů, 40l/m2, opakování 2x</t>
  </si>
  <si>
    <t>PŘÍPRAVA STANOVIŠTĚ</t>
  </si>
  <si>
    <t>Herbicid před výsadbou - Roundup, 0,0005l/m2</t>
  </si>
  <si>
    <t>Štěpka do keřových záhonů (vrstva 8 cm - jemná)</t>
  </si>
  <si>
    <t>ZHOTOVENÍ OPLOCENKY</t>
  </si>
  <si>
    <t>VÝSADBY KEŘOVÝCH SKUPIN</t>
  </si>
  <si>
    <t>18311-1112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</si>
  <si>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 nebo na svahu do 1:5</t>
    </r>
    <r>
      <rPr>
        <sz val="10"/>
        <rFont val="Calibri"/>
        <family val="2"/>
        <charset val="238"/>
        <scheme val="minor"/>
      </rPr>
      <t xml:space="preserve">, objemu přes 0,002 do 0,005 m3 </t>
    </r>
  </si>
  <si>
    <t>18410-2111</t>
  </si>
  <si>
    <t>Výsadba dřevin s balem do předem vyhloubené jamky se zalitím, v rovině nebo na svahu do 1:5 při průměru balu přes 100 do 200 mm</t>
  </si>
  <si>
    <t>Mulčování vysazených rostlin při tl. mulče do 100 mm v rovině nebo na svahu do 1:5</t>
  </si>
  <si>
    <t>Zalití rostlin vodou přes 20m2, 40l/m2, opakování 2x</t>
  </si>
  <si>
    <t>PŔÍPRAVA STANOVIŠTĚ</t>
  </si>
  <si>
    <t>18480-2111</t>
  </si>
  <si>
    <t>18340-3114</t>
  </si>
  <si>
    <t>18340-3153</t>
  </si>
  <si>
    <t>18340-3161</t>
  </si>
  <si>
    <t>Chemické odplevelení půdy před založením kultury, trávníku, zpevněných ploch v rovině nebo na svahu do 1:5 postřikem na široko</t>
  </si>
  <si>
    <t>Obdělání půdy rotavátorováním v rovině nebo na svahu do 1:5</t>
  </si>
  <si>
    <t>Obdělání půdy válením v rovině nebo na svahu do 1:5</t>
  </si>
  <si>
    <t>18450-1121</t>
  </si>
  <si>
    <t>Zhotovení obalu kmene a spodních částí větví stromu z juty v jedné vrstvě v rovině nebo na svahu do 1:5</t>
  </si>
  <si>
    <t>Dřevěné příčky půlené - délka 60 cm, 3ks /listnáč</t>
  </si>
  <si>
    <t>Boční vzpěry v rozích a při delší vzdálenosti</t>
  </si>
  <si>
    <t>Pletivo pozinkované výšky 1,6m, průměr drátu 2mm, vzdálenost drátů 150mm, 23 vodorovných drátů</t>
  </si>
  <si>
    <t>Branka do oplocenky</t>
  </si>
  <si>
    <t>4hod</t>
  </si>
  <si>
    <t>Zřízení oplocenky z drátěného pletiva</t>
  </si>
  <si>
    <t>duben 2019</t>
  </si>
  <si>
    <t>Obec Sovětice</t>
  </si>
  <si>
    <t>Nová cesta na Horní Černůtky</t>
  </si>
  <si>
    <t>Prostor podél silnice</t>
  </si>
  <si>
    <t>LUČNÍ TRÁVNÍK</t>
  </si>
  <si>
    <t>Travní semeno, luční směs bez příměsi jetele, 15g/m2</t>
  </si>
  <si>
    <t>ZALOŽENÍ LUČNÍHO TRÁVNÍKU</t>
  </si>
  <si>
    <t>18145-1121</t>
  </si>
  <si>
    <t>Založení trávníku na půdě předem připravené plochy přes 1000m2, s pokosením, naložením, odvozem odpadu do 20 km a se složením, lučního výsevem v rovině nebo na svahu do 1:5</t>
  </si>
  <si>
    <t>Tilia platyphyllos</t>
  </si>
  <si>
    <t>1609m2*0,0005l</t>
  </si>
  <si>
    <t>1609m2*0,015kg</t>
  </si>
  <si>
    <t>43ks*0,3kg</t>
  </si>
  <si>
    <t>43ks*0,04kg</t>
  </si>
  <si>
    <t>43ks*3ks</t>
  </si>
  <si>
    <t>43ks*1,8m</t>
  </si>
  <si>
    <t>43ks*3,5m*0,3m</t>
  </si>
  <si>
    <t>43ks*2,2m</t>
  </si>
  <si>
    <t>43ks*0,006kg</t>
  </si>
  <si>
    <t>43ks*0,08m3</t>
  </si>
  <si>
    <t>43ks*100l*2</t>
  </si>
  <si>
    <t>1609m2</t>
  </si>
  <si>
    <t>Obdělání půdy hrabáním v rovině nebo na svahu do 1:5</t>
  </si>
  <si>
    <t>43ks</t>
  </si>
  <si>
    <t>43ks*0,04kg/1000</t>
  </si>
  <si>
    <t>43ks*0,3kg/1000</t>
  </si>
  <si>
    <t>43ks*3,5*0,3m</t>
  </si>
  <si>
    <t>43ks/100</t>
  </si>
  <si>
    <t>43m2</t>
  </si>
  <si>
    <t>43ks*100l*2/1000</t>
  </si>
  <si>
    <t>Prunus spinosa</t>
  </si>
  <si>
    <t>Acer pseudoplatanus</t>
  </si>
  <si>
    <t>Carpinus betulus</t>
  </si>
  <si>
    <t>Crataegus monogyna</t>
  </si>
  <si>
    <t>2+2</t>
  </si>
  <si>
    <t>2+2+2+2+2</t>
  </si>
  <si>
    <t>10+10</t>
  </si>
  <si>
    <t>60m2*0,0005l</t>
  </si>
  <si>
    <t>18ks*0,3kg</t>
  </si>
  <si>
    <t>18ks*0,04kg</t>
  </si>
  <si>
    <t>18ks*3ks</t>
  </si>
  <si>
    <t>18ks*1,8m</t>
  </si>
  <si>
    <t>18ks*3,5m*0,3m</t>
  </si>
  <si>
    <t>18ks*2,2m</t>
  </si>
  <si>
    <t>18ks*0,006kg</t>
  </si>
  <si>
    <t>18ks*0,08m3</t>
  </si>
  <si>
    <t>18ks*100l*2</t>
  </si>
  <si>
    <t>60m2*0,08m3</t>
  </si>
  <si>
    <t>60m2*40l*2</t>
  </si>
  <si>
    <t>4</t>
  </si>
  <si>
    <t>18ks*2 oplocenky + 10ks *2 oplocenky</t>
  </si>
  <si>
    <t>12ks*2 oplocenky + 8ks*2 oplocenky</t>
  </si>
  <si>
    <t>Sloupek dřevěný, průměr 10cm, průřez kruhu, vzdálenost sloupků 2,5m</t>
  </si>
  <si>
    <t>128bm</t>
  </si>
  <si>
    <t>60m2</t>
  </si>
  <si>
    <t>18ks</t>
  </si>
  <si>
    <t>18ks*0,04kg/1000</t>
  </si>
  <si>
    <t>18ks*0,3kg/1000</t>
  </si>
  <si>
    <t>18ks*3,5*0,3m</t>
  </si>
  <si>
    <t>18ks/100</t>
  </si>
  <si>
    <t>18m2</t>
  </si>
  <si>
    <t>18ks*100l*2/1000</t>
  </si>
  <si>
    <t>60ks</t>
  </si>
  <si>
    <t>60m2*40l*2/1000</t>
  </si>
  <si>
    <t>ok 12-14cm, bal, nasazení 2m</t>
  </si>
  <si>
    <t>Ok 12-14cm, bal, nasazení 2m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</si>
  <si>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 , dále vypletí výsadbové mísy 1xročně , kotrolu kotvení a obalu kmene, případnou opravu, odstranění poškozených částí dřeviny , případný výchovný řez, nátěr vrchní části kmene a spodních větví Aversolem 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</si>
  <si>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 , dále vypletí výsadbové mísy 1xročně , kotrolu kotvení a obalu kmene, případnou opravu, odstranění poškozených částí dřeviny , případný výchovný řez, nátěr vrchní části kmene a spodních větví Aversolem 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</si>
  <si>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50l/ks, 6xročně , dále vypletí výsadbové mísy 1xročně , kotrolu kotvení a obalu kmene, případnou opravu, odstranění poškozených částí dřeviny , případný výchovný řez, nátěr vrchní části kmene a spodních větví Aversolem 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</si>
  <si>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</si>
  <si>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</si>
  <si>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</si>
  <si>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keře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 xml:space="preserve">, zahrnuje: zálivku 20l/ks, 4xročně , dále vypletí keřových výsadeb 1xročně, odstranění odumřelých a poškozených nadzemních částí 1x ročně,  cena obsahuje veškerou výše uvedenou práci, ale také veškeré nutné materiálové náklady </t>
    </r>
  </si>
  <si>
    <r>
      <t xml:space="preserve">Následná péče o keře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 xml:space="preserve">, zahrnuje: zálivku 20l/ks, 4xročně , dále vypletí keřových výsadeb 1xročně, odstranění odumřelých a poškozených nadzemních částí 1x ročně,  cena obsahuje veškerou výše uvedenou práci, ale také veškeré nutné materiálové náklady </t>
    </r>
  </si>
  <si>
    <r>
      <t xml:space="preserve">Následná péče o keře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 xml:space="preserve">, zahrnuje: zálivku 20l/ks, 4xročně , dále vypletí keřových výsadeb 1xročně, odstranění odumřelých a poškozených nadzemních částí 1x ročně,  cena obsahuje veškerou výše uvedenou práci, ale také veškeré nutné materiálové náklady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</si>
</sst>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/>
    <xf numFmtId="0" fontId="8" fillId="0" borderId="0" xfId="0" applyNumberFormat="1" applyFont="1" applyFill="1" applyAlignment="1" applyProtection="1">
      <alignment vertical="center"/>
    </xf>
    <xf numFmtId="0" fontId="8" fillId="4" borderId="5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6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NumberFormat="1" applyFont="1" applyFill="1" applyAlignment="1" applyProtection="1">
      <alignment vertical="center"/>
    </xf>
    <xf numFmtId="0" fontId="5" fillId="4" borderId="19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0" borderId="0" xfId="0" applyFont="1"/>
    <xf numFmtId="0" fontId="2" fillId="3" borderId="5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0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1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left" vertical="center"/>
    </xf>
    <xf numFmtId="49" fontId="15" fillId="0" borderId="0" xfId="0" applyNumberFormat="1" applyFont="1" applyFill="1" applyAlignment="1" applyProtection="1">
      <alignment horizontal="left" vertical="center"/>
    </xf>
    <xf numFmtId="0" fontId="5" fillId="3" borderId="6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18" fillId="0" borderId="2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/>
    </xf>
    <xf numFmtId="0" fontId="18" fillId="0" borderId="7" xfId="0" applyFont="1" applyBorder="1" applyAlignment="1">
      <alignment horizontal="justify" vertical="center"/>
    </xf>
    <xf numFmtId="49" fontId="9" fillId="0" borderId="0" xfId="0" applyNumberFormat="1" applyFont="1" applyFill="1" applyAlignment="1" applyProtection="1">
      <alignment horizontal="left" vertical="center"/>
    </xf>
    <xf numFmtId="0" fontId="8" fillId="3" borderId="22" xfId="0" applyNumberFormat="1" applyFont="1" applyFill="1" applyBorder="1" applyAlignment="1" applyProtection="1">
      <alignment vertical="center"/>
    </xf>
    <xf numFmtId="0" fontId="8" fillId="3" borderId="23" xfId="0" applyNumberFormat="1" applyFont="1" applyFill="1" applyBorder="1" applyAlignment="1" applyProtection="1">
      <alignment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164" fontId="8" fillId="3" borderId="23" xfId="0" applyNumberFormat="1" applyFont="1" applyFill="1" applyBorder="1" applyAlignment="1">
      <alignment horizontal="center" vertical="center"/>
    </xf>
    <xf numFmtId="164" fontId="8" fillId="3" borderId="24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/>
    </xf>
    <xf numFmtId="0" fontId="2" fillId="3" borderId="13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C21" sqref="C21"/>
    </sheetView>
  </sheetViews>
  <sheetFormatPr defaultRowHeight="15" x14ac:dyDescent="0.25"/>
  <cols>
    <col min="1" max="1" width="10.7109375" style="5" customWidth="1"/>
    <col min="2" max="2" width="26.85546875" style="5" customWidth="1"/>
    <col min="3" max="3" width="19.5703125" style="6" customWidth="1"/>
    <col min="4" max="4" width="20.7109375" style="6" customWidth="1"/>
    <col min="5" max="5" width="31.42578125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50</v>
      </c>
    </row>
    <row r="2" spans="1:5" ht="14.25" customHeight="1" x14ac:dyDescent="0.25">
      <c r="A2" s="7" t="s">
        <v>14</v>
      </c>
      <c r="B2" s="109" t="s">
        <v>66</v>
      </c>
      <c r="C2" s="8"/>
      <c r="D2" s="7"/>
      <c r="E2" s="7"/>
    </row>
    <row r="3" spans="1:5" ht="14.25" customHeight="1" x14ac:dyDescent="0.25">
      <c r="A3" s="7" t="s">
        <v>64</v>
      </c>
      <c r="B3" s="110" t="s">
        <v>123</v>
      </c>
      <c r="C3" s="8"/>
      <c r="D3" s="7"/>
      <c r="E3" s="7"/>
    </row>
    <row r="4" spans="1:5" ht="15" customHeight="1" x14ac:dyDescent="0.25">
      <c r="A4" s="7" t="s">
        <v>15</v>
      </c>
      <c r="B4" s="109" t="s">
        <v>122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58</v>
      </c>
      <c r="B6" s="10"/>
      <c r="C6" s="10"/>
      <c r="D6" s="11"/>
      <c r="E6" s="11"/>
    </row>
    <row r="7" spans="1:5" s="12" customFormat="1" ht="15" customHeight="1" x14ac:dyDescent="0.25">
      <c r="A7" s="9" t="s">
        <v>59</v>
      </c>
      <c r="B7" s="10"/>
      <c r="C7" s="10"/>
      <c r="D7" s="11"/>
      <c r="E7" s="11"/>
    </row>
    <row r="8" spans="1:5" s="12" customFormat="1" ht="15" customHeight="1" x14ac:dyDescent="0.25">
      <c r="A8" s="9" t="s">
        <v>60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3" t="s">
        <v>72</v>
      </c>
      <c r="B10" s="144" t="s">
        <v>124</v>
      </c>
      <c r="C10" s="145"/>
      <c r="D10" s="145"/>
      <c r="E10" s="146"/>
    </row>
    <row r="11" spans="1:5" s="18" customFormat="1" x14ac:dyDescent="0.25">
      <c r="A11" s="14" t="s">
        <v>20</v>
      </c>
      <c r="B11" s="15" t="s">
        <v>51</v>
      </c>
      <c r="C11" s="16" t="s">
        <v>52</v>
      </c>
      <c r="D11" s="16" t="s">
        <v>53</v>
      </c>
      <c r="E11" s="17" t="s">
        <v>54</v>
      </c>
    </row>
    <row r="12" spans="1:5" ht="30" customHeight="1" x14ac:dyDescent="0.25">
      <c r="A12" s="19">
        <v>1</v>
      </c>
      <c r="B12" s="20" t="s">
        <v>55</v>
      </c>
      <c r="C12" s="21">
        <f>'Materiál Nová cesta na HČ'!G12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56</v>
      </c>
      <c r="C13" s="21">
        <f>'Materiál Nová cesta na HČ'!G31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62</v>
      </c>
      <c r="C14" s="21">
        <f>'Práce Nová cesta na HČ'!G37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57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43" t="s">
        <v>72</v>
      </c>
      <c r="B16" s="144" t="s">
        <v>125</v>
      </c>
      <c r="C16" s="145"/>
      <c r="D16" s="145"/>
      <c r="E16" s="146"/>
    </row>
    <row r="17" spans="1:5" s="18" customFormat="1" x14ac:dyDescent="0.25">
      <c r="A17" s="14" t="s">
        <v>20</v>
      </c>
      <c r="B17" s="15" t="s">
        <v>51</v>
      </c>
      <c r="C17" s="16" t="s">
        <v>52</v>
      </c>
      <c r="D17" s="16" t="s">
        <v>53</v>
      </c>
      <c r="E17" s="17" t="s">
        <v>54</v>
      </c>
    </row>
    <row r="18" spans="1:5" ht="30" customHeight="1" x14ac:dyDescent="0.25">
      <c r="A18" s="19">
        <v>1</v>
      </c>
      <c r="B18" s="20" t="s">
        <v>55</v>
      </c>
      <c r="C18" s="21">
        <f>'Materiál Prostor podél silnice'!G18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56</v>
      </c>
      <c r="C19" s="21">
        <f>'Materiál Prostor podél silnice'!G43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62</v>
      </c>
      <c r="C20" s="21">
        <f>'Práce Prostor podél silnice'!G45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57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15.75" thickBot="1" x14ac:dyDescent="0.3"/>
    <row r="23" spans="1:5" s="126" customFormat="1" ht="27" customHeight="1" thickBot="1" x14ac:dyDescent="0.25">
      <c r="A23" s="147"/>
      <c r="B23" s="148" t="s">
        <v>88</v>
      </c>
      <c r="C23" s="149">
        <f>C15+C21</f>
        <v>0</v>
      </c>
      <c r="D23" s="149">
        <f>D15+D21</f>
        <v>0</v>
      </c>
      <c r="E23" s="150">
        <f>E15+E21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B1" zoomScaleNormal="100" workbookViewId="0">
      <selection activeCell="F31" sqref="F31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68</v>
      </c>
    </row>
    <row r="2" spans="1:7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64</v>
      </c>
      <c r="B3" s="110" t="s">
        <v>123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67</v>
      </c>
      <c r="B4" s="142" t="s">
        <v>124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15</v>
      </c>
      <c r="B5" s="109" t="s">
        <v>122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3" customFormat="1" ht="13.5" thickBot="1" x14ac:dyDescent="0.25">
      <c r="A7" s="29" t="s">
        <v>20</v>
      </c>
      <c r="B7" s="30" t="s">
        <v>42</v>
      </c>
      <c r="C7" s="151" t="s">
        <v>21</v>
      </c>
      <c r="D7" s="152" t="s">
        <v>45</v>
      </c>
      <c r="E7" s="153" t="s">
        <v>63</v>
      </c>
      <c r="F7" s="154" t="s">
        <v>11</v>
      </c>
      <c r="G7" s="155" t="s">
        <v>16</v>
      </c>
    </row>
    <row r="8" spans="1:7" x14ac:dyDescent="0.2">
      <c r="A8" s="34"/>
      <c r="B8" s="111" t="s">
        <v>73</v>
      </c>
      <c r="C8" s="112"/>
      <c r="D8" s="159"/>
      <c r="E8" s="160"/>
      <c r="F8" s="161"/>
      <c r="G8" s="162"/>
    </row>
    <row r="9" spans="1:7" ht="26.25" thickBot="1" x14ac:dyDescent="0.25">
      <c r="A9" s="113">
        <v>1</v>
      </c>
      <c r="B9" s="141" t="s">
        <v>131</v>
      </c>
      <c r="C9" s="139" t="s">
        <v>186</v>
      </c>
      <c r="D9" s="165">
        <v>43</v>
      </c>
      <c r="E9" s="166">
        <v>43</v>
      </c>
      <c r="F9" s="167">
        <v>0</v>
      </c>
      <c r="G9" s="168">
        <f t="shared" ref="G9" si="0">E9*F9</f>
        <v>0</v>
      </c>
    </row>
    <row r="10" spans="1:7" x14ac:dyDescent="0.2">
      <c r="A10" s="44"/>
      <c r="B10" s="45" t="s">
        <v>22</v>
      </c>
      <c r="C10" s="46"/>
      <c r="D10" s="46"/>
      <c r="E10" s="156"/>
      <c r="F10" s="157"/>
      <c r="G10" s="158">
        <f>SUM(G9:G9)</f>
        <v>0</v>
      </c>
    </row>
    <row r="11" spans="1:7" x14ac:dyDescent="0.2">
      <c r="A11" s="36"/>
      <c r="B11" s="48" t="s">
        <v>23</v>
      </c>
      <c r="C11" s="49"/>
      <c r="D11" s="50">
        <v>0.05</v>
      </c>
      <c r="E11" s="38"/>
      <c r="F11" s="43"/>
      <c r="G11" s="51">
        <f>0.05*G10</f>
        <v>0</v>
      </c>
    </row>
    <row r="12" spans="1:7" s="5" customFormat="1" ht="15.75" thickBot="1" x14ac:dyDescent="0.3">
      <c r="A12" s="71"/>
      <c r="B12" s="72" t="s">
        <v>43</v>
      </c>
      <c r="C12" s="73"/>
      <c r="D12" s="73"/>
      <c r="E12" s="74"/>
      <c r="F12" s="75"/>
      <c r="G12" s="76">
        <f>SUM(G10:G11)</f>
        <v>0</v>
      </c>
    </row>
    <row r="13" spans="1:7" ht="13.5" thickBot="1" x14ac:dyDescent="0.25">
      <c r="E13" s="52"/>
    </row>
    <row r="14" spans="1:7" s="116" customFormat="1" x14ac:dyDescent="0.2">
      <c r="A14" s="114" t="s">
        <v>20</v>
      </c>
      <c r="B14" s="31" t="s">
        <v>12</v>
      </c>
      <c r="C14" s="115" t="s">
        <v>9</v>
      </c>
      <c r="D14" s="115" t="s">
        <v>45</v>
      </c>
      <c r="E14" s="3" t="s">
        <v>8</v>
      </c>
      <c r="F14" s="3" t="s">
        <v>10</v>
      </c>
      <c r="G14" s="32" t="s">
        <v>16</v>
      </c>
    </row>
    <row r="15" spans="1:7" s="116" customFormat="1" x14ac:dyDescent="0.2">
      <c r="A15" s="4" t="s">
        <v>24</v>
      </c>
      <c r="B15" s="117" t="s">
        <v>44</v>
      </c>
      <c r="C15" s="118"/>
      <c r="D15" s="118"/>
      <c r="E15" s="47"/>
      <c r="F15" s="47"/>
      <c r="G15" s="119"/>
    </row>
    <row r="16" spans="1:7" x14ac:dyDescent="0.2">
      <c r="A16" s="136"/>
      <c r="B16" s="171" t="s">
        <v>95</v>
      </c>
      <c r="C16" s="56"/>
      <c r="D16" s="56"/>
      <c r="E16" s="57"/>
      <c r="F16" s="57"/>
      <c r="G16" s="172"/>
    </row>
    <row r="17" spans="1:7" ht="25.5" x14ac:dyDescent="0.2">
      <c r="A17" s="36">
        <v>1</v>
      </c>
      <c r="B17" s="60" t="s">
        <v>96</v>
      </c>
      <c r="C17" s="42" t="s">
        <v>27</v>
      </c>
      <c r="D17" s="61" t="s">
        <v>132</v>
      </c>
      <c r="E17" s="49">
        <v>0.81</v>
      </c>
      <c r="F17" s="173">
        <v>0</v>
      </c>
      <c r="G17" s="39">
        <f t="shared" ref="G17" si="1">E17*F17</f>
        <v>0</v>
      </c>
    </row>
    <row r="18" spans="1:7" s="116" customFormat="1" x14ac:dyDescent="0.2">
      <c r="A18" s="120"/>
      <c r="B18" s="121" t="s">
        <v>126</v>
      </c>
      <c r="C18" s="56"/>
      <c r="D18" s="62"/>
      <c r="E18" s="57"/>
      <c r="F18" s="65"/>
      <c r="G18" s="63"/>
    </row>
    <row r="19" spans="1:7" s="116" customFormat="1" ht="25.5" x14ac:dyDescent="0.2">
      <c r="A19" s="4">
        <v>2</v>
      </c>
      <c r="B19" s="60" t="s">
        <v>127</v>
      </c>
      <c r="C19" s="42" t="s">
        <v>19</v>
      </c>
      <c r="D19" s="61" t="s">
        <v>133</v>
      </c>
      <c r="E19" s="49">
        <v>24.2</v>
      </c>
      <c r="F19" s="173">
        <v>0</v>
      </c>
      <c r="G19" s="39">
        <f t="shared" ref="G19" si="2">E19*F19</f>
        <v>0</v>
      </c>
    </row>
    <row r="20" spans="1:7" s="116" customFormat="1" x14ac:dyDescent="0.2">
      <c r="A20" s="120"/>
      <c r="B20" s="121" t="s">
        <v>74</v>
      </c>
      <c r="C20" s="56"/>
      <c r="D20" s="62"/>
      <c r="E20" s="57"/>
      <c r="F20" s="65"/>
      <c r="G20" s="63"/>
    </row>
    <row r="21" spans="1:7" s="116" customFormat="1" x14ac:dyDescent="0.2">
      <c r="A21" s="4">
        <v>3</v>
      </c>
      <c r="B21" s="140" t="s">
        <v>79</v>
      </c>
      <c r="C21" s="42" t="s">
        <v>19</v>
      </c>
      <c r="D21" s="61" t="s">
        <v>134</v>
      </c>
      <c r="E21" s="58">
        <v>12.9</v>
      </c>
      <c r="F21" s="43">
        <v>0</v>
      </c>
      <c r="G21" s="39">
        <f t="shared" ref="G21:G28" si="3">E21*F21</f>
        <v>0</v>
      </c>
    </row>
    <row r="22" spans="1:7" s="116" customFormat="1" x14ac:dyDescent="0.2">
      <c r="A22" s="4">
        <v>4</v>
      </c>
      <c r="B22" s="60" t="s">
        <v>75</v>
      </c>
      <c r="C22" s="42" t="s">
        <v>19</v>
      </c>
      <c r="D22" s="61" t="s">
        <v>135</v>
      </c>
      <c r="E22" s="49">
        <v>1.72</v>
      </c>
      <c r="F22" s="64">
        <v>0</v>
      </c>
      <c r="G22" s="39">
        <f t="shared" si="3"/>
        <v>0</v>
      </c>
    </row>
    <row r="23" spans="1:7" s="116" customFormat="1" ht="25.5" x14ac:dyDescent="0.2">
      <c r="A23" s="4">
        <v>5</v>
      </c>
      <c r="B23" s="48" t="s">
        <v>80</v>
      </c>
      <c r="C23" s="42" t="s">
        <v>25</v>
      </c>
      <c r="D23" s="61" t="s">
        <v>136</v>
      </c>
      <c r="E23" s="49">
        <v>129</v>
      </c>
      <c r="F23" s="66">
        <v>0</v>
      </c>
      <c r="G23" s="39">
        <f t="shared" si="3"/>
        <v>0</v>
      </c>
    </row>
    <row r="24" spans="1:7" s="116" customFormat="1" x14ac:dyDescent="0.2">
      <c r="A24" s="4">
        <v>6</v>
      </c>
      <c r="B24" s="60" t="s">
        <v>116</v>
      </c>
      <c r="C24" s="42" t="s">
        <v>25</v>
      </c>
      <c r="D24" s="61" t="s">
        <v>136</v>
      </c>
      <c r="E24" s="49">
        <v>129</v>
      </c>
      <c r="F24" s="66">
        <v>0</v>
      </c>
      <c r="G24" s="39">
        <f t="shared" si="3"/>
        <v>0</v>
      </c>
    </row>
    <row r="25" spans="1:7" s="116" customFormat="1" x14ac:dyDescent="0.2">
      <c r="A25" s="4">
        <v>7</v>
      </c>
      <c r="B25" s="60" t="s">
        <v>46</v>
      </c>
      <c r="C25" s="42" t="s">
        <v>26</v>
      </c>
      <c r="D25" s="61" t="s">
        <v>137</v>
      </c>
      <c r="E25" s="49">
        <v>77.400000000000006</v>
      </c>
      <c r="F25" s="66">
        <v>0</v>
      </c>
      <c r="G25" s="39">
        <f t="shared" si="3"/>
        <v>0</v>
      </c>
    </row>
    <row r="26" spans="1:7" s="116" customFormat="1" ht="25.5" x14ac:dyDescent="0.2">
      <c r="A26" s="4">
        <v>8</v>
      </c>
      <c r="B26" s="60" t="s">
        <v>76</v>
      </c>
      <c r="C26" s="42" t="s">
        <v>77</v>
      </c>
      <c r="D26" s="61" t="s">
        <v>138</v>
      </c>
      <c r="E26" s="49">
        <v>45.15</v>
      </c>
      <c r="F26" s="66">
        <v>0</v>
      </c>
      <c r="G26" s="39">
        <f t="shared" si="3"/>
        <v>0</v>
      </c>
    </row>
    <row r="27" spans="1:7" x14ac:dyDescent="0.2">
      <c r="A27" s="36">
        <v>9</v>
      </c>
      <c r="B27" s="60" t="s">
        <v>86</v>
      </c>
      <c r="C27" s="42" t="s">
        <v>26</v>
      </c>
      <c r="D27" s="61" t="s">
        <v>139</v>
      </c>
      <c r="E27" s="49">
        <v>94.6</v>
      </c>
      <c r="F27" s="66">
        <v>0</v>
      </c>
      <c r="G27" s="39">
        <f t="shared" si="3"/>
        <v>0</v>
      </c>
    </row>
    <row r="28" spans="1:7" s="116" customFormat="1" x14ac:dyDescent="0.2">
      <c r="A28" s="4">
        <v>10</v>
      </c>
      <c r="B28" s="60" t="s">
        <v>47</v>
      </c>
      <c r="C28" s="42" t="s">
        <v>19</v>
      </c>
      <c r="D28" s="61" t="s">
        <v>140</v>
      </c>
      <c r="E28" s="49">
        <v>0.25800000000000001</v>
      </c>
      <c r="F28" s="66">
        <v>0</v>
      </c>
      <c r="G28" s="39">
        <f t="shared" si="3"/>
        <v>0</v>
      </c>
    </row>
    <row r="29" spans="1:7" s="116" customFormat="1" x14ac:dyDescent="0.2">
      <c r="A29" s="4">
        <v>11</v>
      </c>
      <c r="B29" s="60" t="s">
        <v>87</v>
      </c>
      <c r="C29" s="42" t="s">
        <v>18</v>
      </c>
      <c r="D29" s="61" t="s">
        <v>141</v>
      </c>
      <c r="E29" s="49">
        <v>3.44</v>
      </c>
      <c r="F29" s="66">
        <v>0</v>
      </c>
      <c r="G29" s="39">
        <f>E29*F29</f>
        <v>0</v>
      </c>
    </row>
    <row r="30" spans="1:7" s="116" customFormat="1" x14ac:dyDescent="0.2">
      <c r="A30" s="4">
        <v>12</v>
      </c>
      <c r="B30" s="60" t="s">
        <v>78</v>
      </c>
      <c r="C30" s="42" t="s">
        <v>27</v>
      </c>
      <c r="D30" s="61" t="s">
        <v>142</v>
      </c>
      <c r="E30" s="49">
        <v>8600</v>
      </c>
      <c r="F30" s="64">
        <v>0</v>
      </c>
      <c r="G30" s="39">
        <f>E30*F30</f>
        <v>0</v>
      </c>
    </row>
    <row r="31" spans="1:7" s="126" customFormat="1" ht="15.75" thickBot="1" x14ac:dyDescent="0.25">
      <c r="A31" s="122"/>
      <c r="B31" s="123" t="s">
        <v>48</v>
      </c>
      <c r="C31" s="124"/>
      <c r="D31" s="124"/>
      <c r="E31" s="73"/>
      <c r="F31" s="125"/>
      <c r="G31" s="76">
        <f>SUM(G16:G30)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22" zoomScaleNormal="100" workbookViewId="0">
      <selection activeCell="B32" sqref="B32"/>
    </sheetView>
  </sheetViews>
  <sheetFormatPr defaultRowHeight="12.75" x14ac:dyDescent="0.2"/>
  <cols>
    <col min="1" max="1" width="12.28515625" style="2" customWidth="1"/>
    <col min="2" max="2" width="56.42578125" style="79" customWidth="1"/>
    <col min="3" max="3" width="10.5703125" style="2" customWidth="1"/>
    <col min="4" max="4" width="15" style="77" customWidth="1"/>
    <col min="5" max="5" width="10" style="2" customWidth="1"/>
    <col min="6" max="6" width="11.42578125" style="2" customWidth="1"/>
    <col min="7" max="7" width="11.42578125" style="78" customWidth="1"/>
    <col min="8" max="8" width="17" style="2" customWidth="1"/>
    <col min="9" max="9" width="17" style="78" customWidth="1"/>
    <col min="10" max="10" width="11.42578125" style="1" bestFit="1" customWidth="1"/>
    <col min="11" max="16384" width="9.140625" style="1"/>
  </cols>
  <sheetData>
    <row r="1" spans="1:9" ht="18.75" x14ac:dyDescent="0.2">
      <c r="B1" s="100" t="s">
        <v>61</v>
      </c>
    </row>
    <row r="2" spans="1:9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64</v>
      </c>
      <c r="B3" s="110" t="s">
        <v>123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67</v>
      </c>
      <c r="B4" s="142" t="s">
        <v>124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15</v>
      </c>
      <c r="B5" s="109" t="s">
        <v>122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1" t="s">
        <v>28</v>
      </c>
      <c r="B7" s="80" t="s">
        <v>13</v>
      </c>
      <c r="C7" s="53" t="s">
        <v>9</v>
      </c>
      <c r="D7" s="81" t="s">
        <v>45</v>
      </c>
      <c r="E7" s="54" t="s">
        <v>8</v>
      </c>
      <c r="F7" s="54" t="s">
        <v>10</v>
      </c>
      <c r="G7" s="55" t="s">
        <v>16</v>
      </c>
      <c r="H7" s="1"/>
      <c r="I7" s="1"/>
    </row>
    <row r="8" spans="1:9" x14ac:dyDescent="0.2">
      <c r="A8" s="102"/>
      <c r="B8" s="91" t="s">
        <v>106</v>
      </c>
      <c r="C8" s="84"/>
      <c r="D8" s="85"/>
      <c r="E8" s="174"/>
      <c r="F8" s="86"/>
      <c r="G8" s="175"/>
      <c r="H8" s="1"/>
      <c r="I8" s="1"/>
    </row>
    <row r="9" spans="1:9" ht="25.5" x14ac:dyDescent="0.2">
      <c r="A9" s="4" t="s">
        <v>107</v>
      </c>
      <c r="B9" s="82" t="s">
        <v>111</v>
      </c>
      <c r="C9" s="49" t="s">
        <v>17</v>
      </c>
      <c r="D9" s="83" t="s">
        <v>143</v>
      </c>
      <c r="E9" s="93">
        <v>1609</v>
      </c>
      <c r="F9" s="66">
        <v>0</v>
      </c>
      <c r="G9" s="39">
        <f>E9*F9</f>
        <v>0</v>
      </c>
      <c r="H9" s="1"/>
      <c r="I9" s="1"/>
    </row>
    <row r="10" spans="1:9" x14ac:dyDescent="0.2">
      <c r="A10" s="4" t="s">
        <v>108</v>
      </c>
      <c r="B10" s="82" t="s">
        <v>112</v>
      </c>
      <c r="C10" s="49" t="s">
        <v>17</v>
      </c>
      <c r="D10" s="83" t="s">
        <v>143</v>
      </c>
      <c r="E10" s="93">
        <v>1609</v>
      </c>
      <c r="F10" s="66">
        <v>0</v>
      </c>
      <c r="G10" s="39">
        <f t="shared" ref="G10:G13" si="0">E10*F10</f>
        <v>0</v>
      </c>
      <c r="H10" s="1"/>
      <c r="I10" s="1"/>
    </row>
    <row r="11" spans="1:9" x14ac:dyDescent="0.2">
      <c r="A11" s="4" t="s">
        <v>109</v>
      </c>
      <c r="B11" s="82" t="s">
        <v>144</v>
      </c>
      <c r="C11" s="49" t="s">
        <v>17</v>
      </c>
      <c r="D11" s="83" t="s">
        <v>143</v>
      </c>
      <c r="E11" s="93">
        <v>1609</v>
      </c>
      <c r="F11" s="66">
        <v>0</v>
      </c>
      <c r="G11" s="39">
        <f t="shared" si="0"/>
        <v>0</v>
      </c>
      <c r="H11" s="1"/>
      <c r="I11" s="1"/>
    </row>
    <row r="12" spans="1:9" x14ac:dyDescent="0.2">
      <c r="A12" s="4" t="s">
        <v>110</v>
      </c>
      <c r="B12" s="82" t="s">
        <v>113</v>
      </c>
      <c r="C12" s="49" t="s">
        <v>17</v>
      </c>
      <c r="D12" s="83" t="s">
        <v>143</v>
      </c>
      <c r="E12" s="93">
        <v>1609</v>
      </c>
      <c r="F12" s="66">
        <v>0</v>
      </c>
      <c r="G12" s="39">
        <f t="shared" si="0"/>
        <v>0</v>
      </c>
      <c r="H12" s="1"/>
      <c r="I12" s="1"/>
    </row>
    <row r="13" spans="1:9" s="59" customFormat="1" x14ac:dyDescent="0.2">
      <c r="A13" s="103" t="s">
        <v>29</v>
      </c>
      <c r="B13" s="87" t="s">
        <v>2</v>
      </c>
      <c r="C13" s="58" t="s">
        <v>3</v>
      </c>
      <c r="D13" s="88" t="s">
        <v>120</v>
      </c>
      <c r="E13" s="89">
        <v>4</v>
      </c>
      <c r="F13" s="64">
        <v>0</v>
      </c>
      <c r="G13" s="94">
        <f t="shared" si="0"/>
        <v>0</v>
      </c>
    </row>
    <row r="14" spans="1:9" x14ac:dyDescent="0.2">
      <c r="A14" s="102"/>
      <c r="B14" s="91" t="s">
        <v>128</v>
      </c>
      <c r="C14" s="84"/>
      <c r="D14" s="85"/>
      <c r="E14" s="90"/>
      <c r="F14" s="86"/>
      <c r="G14" s="92"/>
      <c r="H14" s="1"/>
      <c r="I14" s="1"/>
    </row>
    <row r="15" spans="1:9" ht="38.25" x14ac:dyDescent="0.2">
      <c r="A15" s="4" t="s">
        <v>129</v>
      </c>
      <c r="B15" s="82" t="s">
        <v>130</v>
      </c>
      <c r="C15" s="49" t="s">
        <v>17</v>
      </c>
      <c r="D15" s="83" t="s">
        <v>143</v>
      </c>
      <c r="E15" s="89">
        <v>1609</v>
      </c>
      <c r="F15" s="66">
        <v>0</v>
      </c>
      <c r="G15" s="39">
        <f t="shared" ref="G15:G16" si="1">E15*F15</f>
        <v>0</v>
      </c>
      <c r="H15" s="1"/>
      <c r="I15" s="1"/>
    </row>
    <row r="16" spans="1:9" x14ac:dyDescent="0.2">
      <c r="A16" s="4" t="s">
        <v>110</v>
      </c>
      <c r="B16" s="82" t="s">
        <v>113</v>
      </c>
      <c r="C16" s="49" t="s">
        <v>17</v>
      </c>
      <c r="D16" s="83" t="s">
        <v>143</v>
      </c>
      <c r="E16" s="93">
        <v>1609</v>
      </c>
      <c r="F16" s="66">
        <v>0</v>
      </c>
      <c r="G16" s="39">
        <f t="shared" si="1"/>
        <v>0</v>
      </c>
      <c r="H16" s="1"/>
      <c r="I16" s="1"/>
    </row>
    <row r="17" spans="1:9" x14ac:dyDescent="0.2">
      <c r="A17" s="102"/>
      <c r="B17" s="91" t="s">
        <v>74</v>
      </c>
      <c r="C17" s="84"/>
      <c r="D17" s="85"/>
      <c r="E17" s="90"/>
      <c r="F17" s="86"/>
      <c r="G17" s="92"/>
      <c r="H17" s="1"/>
      <c r="I17" s="1"/>
    </row>
    <row r="18" spans="1:9" ht="51" x14ac:dyDescent="0.2">
      <c r="A18" s="103" t="s">
        <v>7</v>
      </c>
      <c r="B18" s="82" t="s">
        <v>65</v>
      </c>
      <c r="C18" s="49" t="s">
        <v>25</v>
      </c>
      <c r="D18" s="83" t="s">
        <v>145</v>
      </c>
      <c r="E18" s="93">
        <v>43</v>
      </c>
      <c r="F18" s="66">
        <v>0</v>
      </c>
      <c r="G18" s="39">
        <f t="shared" ref="G18:G28" si="2">E18*F18</f>
        <v>0</v>
      </c>
      <c r="H18" s="1"/>
      <c r="I18" s="1"/>
    </row>
    <row r="19" spans="1:9" ht="25.5" x14ac:dyDescent="0.2">
      <c r="A19" s="103" t="s">
        <v>81</v>
      </c>
      <c r="B19" s="82" t="s">
        <v>82</v>
      </c>
      <c r="C19" s="49" t="s">
        <v>25</v>
      </c>
      <c r="D19" s="83" t="s">
        <v>145</v>
      </c>
      <c r="E19" s="93">
        <v>43</v>
      </c>
      <c r="F19" s="66">
        <v>0</v>
      </c>
      <c r="G19" s="39">
        <f t="shared" si="2"/>
        <v>0</v>
      </c>
      <c r="H19" s="1"/>
      <c r="I19" s="1"/>
    </row>
    <row r="20" spans="1:9" ht="38.25" x14ac:dyDescent="0.2">
      <c r="A20" s="4" t="s">
        <v>4</v>
      </c>
      <c r="B20" s="82" t="s">
        <v>83</v>
      </c>
      <c r="C20" s="49" t="s">
        <v>0</v>
      </c>
      <c r="D20" s="83" t="s">
        <v>146</v>
      </c>
      <c r="E20" s="93">
        <v>1.72E-3</v>
      </c>
      <c r="F20" s="66">
        <v>0</v>
      </c>
      <c r="G20" s="39">
        <f t="shared" si="2"/>
        <v>0</v>
      </c>
      <c r="H20" s="1"/>
      <c r="I20" s="1"/>
    </row>
    <row r="21" spans="1:9" ht="38.25" x14ac:dyDescent="0.2">
      <c r="A21" s="4" t="s">
        <v>4</v>
      </c>
      <c r="B21" s="82" t="s">
        <v>84</v>
      </c>
      <c r="C21" s="49" t="s">
        <v>0</v>
      </c>
      <c r="D21" s="83" t="s">
        <v>147</v>
      </c>
      <c r="E21" s="93">
        <v>1.29E-2</v>
      </c>
      <c r="F21" s="66">
        <v>0</v>
      </c>
      <c r="G21" s="39">
        <f t="shared" si="2"/>
        <v>0</v>
      </c>
      <c r="H21" s="1"/>
      <c r="I21" s="1"/>
    </row>
    <row r="22" spans="1:9" ht="25.5" x14ac:dyDescent="0.2">
      <c r="A22" s="4" t="s">
        <v>32</v>
      </c>
      <c r="B22" s="82" t="s">
        <v>31</v>
      </c>
      <c r="C22" s="49" t="s">
        <v>25</v>
      </c>
      <c r="D22" s="83" t="s">
        <v>145</v>
      </c>
      <c r="E22" s="93">
        <v>43</v>
      </c>
      <c r="F22" s="66">
        <v>0</v>
      </c>
      <c r="G22" s="39">
        <f t="shared" si="2"/>
        <v>0</v>
      </c>
      <c r="H22" s="1"/>
      <c r="I22" s="1"/>
    </row>
    <row r="23" spans="1:9" ht="25.5" x14ac:dyDescent="0.2">
      <c r="A23" s="4" t="s">
        <v>114</v>
      </c>
      <c r="B23" s="82" t="s">
        <v>115</v>
      </c>
      <c r="C23" s="49" t="s">
        <v>17</v>
      </c>
      <c r="D23" s="83" t="s">
        <v>148</v>
      </c>
      <c r="E23" s="93">
        <v>45.15</v>
      </c>
      <c r="F23" s="66">
        <v>0</v>
      </c>
      <c r="G23" s="39">
        <f t="shared" si="2"/>
        <v>0</v>
      </c>
      <c r="H23" s="1"/>
      <c r="I23" s="1"/>
    </row>
    <row r="24" spans="1:9" ht="51" x14ac:dyDescent="0.2">
      <c r="A24" s="4" t="s">
        <v>35</v>
      </c>
      <c r="B24" s="87" t="s">
        <v>36</v>
      </c>
      <c r="C24" s="49" t="s">
        <v>25</v>
      </c>
      <c r="D24" s="83" t="s">
        <v>145</v>
      </c>
      <c r="E24" s="93">
        <v>43</v>
      </c>
      <c r="F24" s="66">
        <v>0</v>
      </c>
      <c r="G24" s="39">
        <f t="shared" si="2"/>
        <v>0</v>
      </c>
      <c r="H24" s="1"/>
      <c r="I24" s="1"/>
    </row>
    <row r="25" spans="1:9" ht="25.5" x14ac:dyDescent="0.2">
      <c r="A25" s="4" t="s">
        <v>39</v>
      </c>
      <c r="B25" s="87" t="s">
        <v>38</v>
      </c>
      <c r="C25" s="49" t="s">
        <v>37</v>
      </c>
      <c r="D25" s="83" t="s">
        <v>149</v>
      </c>
      <c r="E25" s="93">
        <v>0.43</v>
      </c>
      <c r="F25" s="66">
        <v>0</v>
      </c>
      <c r="G25" s="39">
        <f t="shared" si="2"/>
        <v>0</v>
      </c>
      <c r="H25" s="1"/>
      <c r="I25" s="1"/>
    </row>
    <row r="26" spans="1:9" ht="25.5" x14ac:dyDescent="0.2">
      <c r="A26" s="4" t="s">
        <v>33</v>
      </c>
      <c r="B26" s="82" t="s">
        <v>34</v>
      </c>
      <c r="C26" s="49" t="s">
        <v>17</v>
      </c>
      <c r="D26" s="83" t="s">
        <v>150</v>
      </c>
      <c r="E26" s="89">
        <v>43</v>
      </c>
      <c r="F26" s="66">
        <v>0</v>
      </c>
      <c r="G26" s="39">
        <f t="shared" si="2"/>
        <v>0</v>
      </c>
      <c r="H26" s="1"/>
      <c r="I26" s="1"/>
    </row>
    <row r="27" spans="1:9" ht="25.5" x14ac:dyDescent="0.2">
      <c r="A27" s="4" t="s">
        <v>1</v>
      </c>
      <c r="B27" s="82" t="s">
        <v>85</v>
      </c>
      <c r="C27" s="49" t="s">
        <v>18</v>
      </c>
      <c r="D27" s="83" t="s">
        <v>151</v>
      </c>
      <c r="E27" s="93">
        <v>8.6</v>
      </c>
      <c r="F27" s="66">
        <v>0</v>
      </c>
      <c r="G27" s="39">
        <f t="shared" si="2"/>
        <v>0</v>
      </c>
      <c r="H27" s="1"/>
      <c r="I27" s="1"/>
    </row>
    <row r="28" spans="1:9" ht="25.5" x14ac:dyDescent="0.2">
      <c r="A28" s="4" t="s">
        <v>40</v>
      </c>
      <c r="B28" s="82" t="s">
        <v>41</v>
      </c>
      <c r="C28" s="49" t="s">
        <v>18</v>
      </c>
      <c r="D28" s="83" t="s">
        <v>151</v>
      </c>
      <c r="E28" s="49">
        <v>8.6</v>
      </c>
      <c r="F28" s="66">
        <v>0</v>
      </c>
      <c r="G28" s="39">
        <f t="shared" si="2"/>
        <v>0</v>
      </c>
      <c r="H28" s="1"/>
      <c r="I28" s="1"/>
    </row>
    <row r="29" spans="1:9" ht="72" x14ac:dyDescent="0.2">
      <c r="A29" s="127" t="s">
        <v>69</v>
      </c>
      <c r="B29" s="128" t="s">
        <v>188</v>
      </c>
      <c r="C29" s="129" t="s">
        <v>25</v>
      </c>
      <c r="D29" s="130" t="s">
        <v>145</v>
      </c>
      <c r="E29" s="133">
        <v>43</v>
      </c>
      <c r="F29" s="131">
        <v>0</v>
      </c>
      <c r="G29" s="132">
        <f>E29*F29</f>
        <v>0</v>
      </c>
      <c r="H29" s="1"/>
      <c r="I29" s="1"/>
    </row>
    <row r="30" spans="1:9" ht="72" x14ac:dyDescent="0.2">
      <c r="A30" s="127" t="s">
        <v>69</v>
      </c>
      <c r="B30" s="128" t="s">
        <v>189</v>
      </c>
      <c r="C30" s="129" t="s">
        <v>25</v>
      </c>
      <c r="D30" s="130" t="s">
        <v>145</v>
      </c>
      <c r="E30" s="133">
        <v>43</v>
      </c>
      <c r="F30" s="131">
        <v>0</v>
      </c>
      <c r="G30" s="132">
        <f t="shared" ref="G30:G31" si="3">E30*F30</f>
        <v>0</v>
      </c>
      <c r="H30" s="1"/>
      <c r="I30" s="1"/>
    </row>
    <row r="31" spans="1:9" ht="72" x14ac:dyDescent="0.2">
      <c r="A31" s="127" t="s">
        <v>69</v>
      </c>
      <c r="B31" s="128" t="s">
        <v>190</v>
      </c>
      <c r="C31" s="129" t="s">
        <v>25</v>
      </c>
      <c r="D31" s="130" t="s">
        <v>145</v>
      </c>
      <c r="E31" s="133">
        <v>43</v>
      </c>
      <c r="F31" s="131">
        <v>0</v>
      </c>
      <c r="G31" s="132">
        <f t="shared" si="3"/>
        <v>0</v>
      </c>
      <c r="H31" s="1"/>
      <c r="I31" s="1"/>
    </row>
    <row r="32" spans="1:9" x14ac:dyDescent="0.2">
      <c r="A32" s="102"/>
      <c r="B32" s="91"/>
      <c r="C32" s="84"/>
      <c r="D32" s="85"/>
      <c r="E32" s="90"/>
      <c r="F32" s="86"/>
      <c r="G32" s="92"/>
      <c r="H32" s="1"/>
      <c r="I32" s="1"/>
    </row>
    <row r="33" spans="1:9" x14ac:dyDescent="0.2">
      <c r="A33" s="103" t="s">
        <v>29</v>
      </c>
      <c r="B33" s="87" t="s">
        <v>70</v>
      </c>
      <c r="C33" s="58" t="s">
        <v>30</v>
      </c>
      <c r="D33" s="88">
        <v>1</v>
      </c>
      <c r="E33" s="89">
        <v>1</v>
      </c>
      <c r="F33" s="64">
        <v>0</v>
      </c>
      <c r="G33" s="94">
        <f>E33*F33</f>
        <v>0</v>
      </c>
      <c r="H33" s="1"/>
      <c r="I33" s="1"/>
    </row>
    <row r="34" spans="1:9" ht="25.5" x14ac:dyDescent="0.2">
      <c r="A34" s="103" t="s">
        <v>29</v>
      </c>
      <c r="B34" s="87" t="s">
        <v>71</v>
      </c>
      <c r="C34" s="58" t="s">
        <v>30</v>
      </c>
      <c r="D34" s="88">
        <v>1</v>
      </c>
      <c r="E34" s="89">
        <v>1</v>
      </c>
      <c r="F34" s="64">
        <v>0</v>
      </c>
      <c r="G34" s="94">
        <f t="shared" ref="G34:G36" si="4">E34*F34</f>
        <v>0</v>
      </c>
      <c r="H34" s="1"/>
      <c r="I34" s="1"/>
    </row>
    <row r="35" spans="1:9" x14ac:dyDescent="0.2">
      <c r="A35" s="103" t="s">
        <v>29</v>
      </c>
      <c r="B35" s="87" t="s">
        <v>5</v>
      </c>
      <c r="C35" s="58" t="s">
        <v>30</v>
      </c>
      <c r="D35" s="88">
        <v>1</v>
      </c>
      <c r="E35" s="89">
        <v>1</v>
      </c>
      <c r="F35" s="64">
        <v>0</v>
      </c>
      <c r="G35" s="94">
        <f t="shared" si="4"/>
        <v>0</v>
      </c>
      <c r="H35" s="1"/>
      <c r="I35" s="1"/>
    </row>
    <row r="36" spans="1:9" ht="13.5" thickBot="1" x14ac:dyDescent="0.25">
      <c r="A36" s="104" t="s">
        <v>29</v>
      </c>
      <c r="B36" s="95" t="s">
        <v>6</v>
      </c>
      <c r="C36" s="96" t="s">
        <v>30</v>
      </c>
      <c r="D36" s="97">
        <v>1</v>
      </c>
      <c r="E36" s="98">
        <v>1</v>
      </c>
      <c r="F36" s="67">
        <v>0</v>
      </c>
      <c r="G36" s="94">
        <f t="shared" si="4"/>
        <v>0</v>
      </c>
      <c r="H36" s="1"/>
      <c r="I36" s="1"/>
    </row>
    <row r="37" spans="1:9" s="5" customFormat="1" ht="15.75" thickBot="1" x14ac:dyDescent="0.3">
      <c r="A37" s="105"/>
      <c r="B37" s="106" t="s">
        <v>49</v>
      </c>
      <c r="C37" s="107"/>
      <c r="D37" s="108"/>
      <c r="E37" s="68"/>
      <c r="F37" s="69"/>
      <c r="G37" s="70">
        <f>SUM(G8:G36)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B10" zoomScaleNormal="100" workbookViewId="0">
      <selection activeCell="F43" sqref="F43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6.85546875" style="2" customWidth="1"/>
    <col min="4" max="4" width="13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68</v>
      </c>
    </row>
    <row r="2" spans="1:7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64</v>
      </c>
      <c r="B3" s="110" t="s">
        <v>123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67</v>
      </c>
      <c r="B4" s="142" t="s">
        <v>125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15</v>
      </c>
      <c r="B5" s="109" t="s">
        <v>122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3" customFormat="1" ht="13.5" thickBot="1" x14ac:dyDescent="0.25">
      <c r="A7" s="29" t="s">
        <v>20</v>
      </c>
      <c r="B7" s="30" t="s">
        <v>42</v>
      </c>
      <c r="C7" s="151" t="s">
        <v>21</v>
      </c>
      <c r="D7" s="152" t="s">
        <v>45</v>
      </c>
      <c r="E7" s="153" t="s">
        <v>63</v>
      </c>
      <c r="F7" s="154" t="s">
        <v>11</v>
      </c>
      <c r="G7" s="155" t="s">
        <v>16</v>
      </c>
    </row>
    <row r="8" spans="1:7" x14ac:dyDescent="0.2">
      <c r="A8" s="34"/>
      <c r="B8" s="111" t="s">
        <v>73</v>
      </c>
      <c r="C8" s="112"/>
      <c r="D8" s="159"/>
      <c r="E8" s="160"/>
      <c r="F8" s="161"/>
      <c r="G8" s="162"/>
    </row>
    <row r="9" spans="1:7" ht="25.5" x14ac:dyDescent="0.2">
      <c r="A9" s="4">
        <v>1</v>
      </c>
      <c r="B9" s="135" t="s">
        <v>153</v>
      </c>
      <c r="C9" s="138" t="s">
        <v>187</v>
      </c>
      <c r="D9" s="163">
        <v>4</v>
      </c>
      <c r="E9" s="37">
        <v>4</v>
      </c>
      <c r="F9" s="43">
        <v>0</v>
      </c>
      <c r="G9" s="39">
        <f t="shared" ref="G9:G11" si="0">E9*F9</f>
        <v>0</v>
      </c>
    </row>
    <row r="10" spans="1:7" ht="25.5" x14ac:dyDescent="0.2">
      <c r="A10" s="4">
        <v>2</v>
      </c>
      <c r="B10" s="135" t="s">
        <v>154</v>
      </c>
      <c r="C10" s="138" t="s">
        <v>187</v>
      </c>
      <c r="D10" s="163" t="s">
        <v>156</v>
      </c>
      <c r="E10" s="37">
        <v>4</v>
      </c>
      <c r="F10" s="43">
        <v>0</v>
      </c>
      <c r="G10" s="39">
        <f t="shared" si="0"/>
        <v>0</v>
      </c>
    </row>
    <row r="11" spans="1:7" ht="25.5" x14ac:dyDescent="0.2">
      <c r="A11" s="4">
        <v>3</v>
      </c>
      <c r="B11" s="135" t="s">
        <v>155</v>
      </c>
      <c r="C11" s="138" t="s">
        <v>187</v>
      </c>
      <c r="D11" s="163" t="s">
        <v>157</v>
      </c>
      <c r="E11" s="37">
        <v>10</v>
      </c>
      <c r="F11" s="43">
        <v>0</v>
      </c>
      <c r="G11" s="39">
        <f t="shared" si="0"/>
        <v>0</v>
      </c>
    </row>
    <row r="12" spans="1:7" x14ac:dyDescent="0.2">
      <c r="A12" s="136"/>
      <c r="B12" s="134" t="s">
        <v>89</v>
      </c>
      <c r="C12" s="137"/>
      <c r="D12" s="164"/>
      <c r="E12" s="35"/>
      <c r="F12" s="40"/>
      <c r="G12" s="41"/>
    </row>
    <row r="13" spans="1:7" x14ac:dyDescent="0.2">
      <c r="A13" s="4">
        <v>4</v>
      </c>
      <c r="B13" s="135" t="s">
        <v>90</v>
      </c>
      <c r="C13" s="138" t="s">
        <v>92</v>
      </c>
      <c r="D13" s="163" t="s">
        <v>158</v>
      </c>
      <c r="E13" s="37">
        <v>20</v>
      </c>
      <c r="F13" s="43">
        <v>0</v>
      </c>
      <c r="G13" s="39">
        <f t="shared" ref="G13:G15" si="1">E13*F13</f>
        <v>0</v>
      </c>
    </row>
    <row r="14" spans="1:7" x14ac:dyDescent="0.2">
      <c r="A14" s="4">
        <v>5</v>
      </c>
      <c r="B14" s="135" t="s">
        <v>152</v>
      </c>
      <c r="C14" s="138" t="s">
        <v>92</v>
      </c>
      <c r="D14" s="163" t="s">
        <v>158</v>
      </c>
      <c r="E14" s="37">
        <v>20</v>
      </c>
      <c r="F14" s="43">
        <v>0</v>
      </c>
      <c r="G14" s="39">
        <f t="shared" si="1"/>
        <v>0</v>
      </c>
    </row>
    <row r="15" spans="1:7" ht="13.5" thickBot="1" x14ac:dyDescent="0.25">
      <c r="A15" s="113">
        <v>6</v>
      </c>
      <c r="B15" s="141" t="s">
        <v>91</v>
      </c>
      <c r="C15" s="139" t="s">
        <v>92</v>
      </c>
      <c r="D15" s="165" t="s">
        <v>158</v>
      </c>
      <c r="E15" s="166">
        <v>20</v>
      </c>
      <c r="F15" s="167">
        <v>0</v>
      </c>
      <c r="G15" s="168">
        <f t="shared" si="1"/>
        <v>0</v>
      </c>
    </row>
    <row r="16" spans="1:7" x14ac:dyDescent="0.2">
      <c r="A16" s="44"/>
      <c r="B16" s="45" t="s">
        <v>22</v>
      </c>
      <c r="C16" s="46"/>
      <c r="D16" s="46"/>
      <c r="E16" s="156"/>
      <c r="F16" s="157"/>
      <c r="G16" s="158">
        <f>SUM(G9:G15)</f>
        <v>0</v>
      </c>
    </row>
    <row r="17" spans="1:7" x14ac:dyDescent="0.2">
      <c r="A17" s="36"/>
      <c r="B17" s="48" t="s">
        <v>23</v>
      </c>
      <c r="C17" s="49"/>
      <c r="D17" s="50">
        <v>0.05</v>
      </c>
      <c r="E17" s="38"/>
      <c r="F17" s="43"/>
      <c r="G17" s="51">
        <f>0.05*G16</f>
        <v>0</v>
      </c>
    </row>
    <row r="18" spans="1:7" s="5" customFormat="1" ht="15.75" thickBot="1" x14ac:dyDescent="0.3">
      <c r="A18" s="71"/>
      <c r="B18" s="72" t="s">
        <v>43</v>
      </c>
      <c r="C18" s="73"/>
      <c r="D18" s="73"/>
      <c r="E18" s="74"/>
      <c r="F18" s="75"/>
      <c r="G18" s="76">
        <f>SUM(G16:G17)</f>
        <v>0</v>
      </c>
    </row>
    <row r="19" spans="1:7" ht="13.5" thickBot="1" x14ac:dyDescent="0.25">
      <c r="E19" s="52"/>
    </row>
    <row r="20" spans="1:7" s="116" customFormat="1" x14ac:dyDescent="0.2">
      <c r="A20" s="114" t="s">
        <v>20</v>
      </c>
      <c r="B20" s="31" t="s">
        <v>12</v>
      </c>
      <c r="C20" s="115" t="s">
        <v>9</v>
      </c>
      <c r="D20" s="115" t="s">
        <v>45</v>
      </c>
      <c r="E20" s="3" t="s">
        <v>8</v>
      </c>
      <c r="F20" s="3" t="s">
        <v>10</v>
      </c>
      <c r="G20" s="32" t="s">
        <v>16</v>
      </c>
    </row>
    <row r="21" spans="1:7" s="116" customFormat="1" x14ac:dyDescent="0.2">
      <c r="A21" s="4" t="s">
        <v>24</v>
      </c>
      <c r="B21" s="117" t="s">
        <v>44</v>
      </c>
      <c r="C21" s="118"/>
      <c r="D21" s="118"/>
      <c r="E21" s="47"/>
      <c r="F21" s="47"/>
      <c r="G21" s="119"/>
    </row>
    <row r="22" spans="1:7" x14ac:dyDescent="0.2">
      <c r="A22" s="136"/>
      <c r="B22" s="171" t="s">
        <v>95</v>
      </c>
      <c r="C22" s="56"/>
      <c r="D22" s="56"/>
      <c r="E22" s="57"/>
      <c r="F22" s="57"/>
      <c r="G22" s="172"/>
    </row>
    <row r="23" spans="1:7" x14ac:dyDescent="0.2">
      <c r="A23" s="36">
        <v>1</v>
      </c>
      <c r="B23" s="60" t="s">
        <v>96</v>
      </c>
      <c r="C23" s="42" t="s">
        <v>27</v>
      </c>
      <c r="D23" s="61" t="s">
        <v>159</v>
      </c>
      <c r="E23" s="49">
        <v>0.03</v>
      </c>
      <c r="F23" s="173">
        <v>0</v>
      </c>
      <c r="G23" s="39">
        <f t="shared" ref="G23" si="2">E23*F23</f>
        <v>0</v>
      </c>
    </row>
    <row r="24" spans="1:7" s="116" customFormat="1" x14ac:dyDescent="0.2">
      <c r="A24" s="120"/>
      <c r="B24" s="121" t="s">
        <v>74</v>
      </c>
      <c r="C24" s="56"/>
      <c r="D24" s="62"/>
      <c r="E24" s="57"/>
      <c r="F24" s="65"/>
      <c r="G24" s="63"/>
    </row>
    <row r="25" spans="1:7" s="116" customFormat="1" x14ac:dyDescent="0.2">
      <c r="A25" s="4">
        <v>2</v>
      </c>
      <c r="B25" s="140" t="s">
        <v>79</v>
      </c>
      <c r="C25" s="42" t="s">
        <v>19</v>
      </c>
      <c r="D25" s="61" t="s">
        <v>160</v>
      </c>
      <c r="E25" s="58">
        <v>5.4</v>
      </c>
      <c r="F25" s="43">
        <v>0</v>
      </c>
      <c r="G25" s="39">
        <f t="shared" ref="G25:G32" si="3">E25*F25</f>
        <v>0</v>
      </c>
    </row>
    <row r="26" spans="1:7" s="116" customFormat="1" x14ac:dyDescent="0.2">
      <c r="A26" s="4">
        <v>3</v>
      </c>
      <c r="B26" s="60" t="s">
        <v>75</v>
      </c>
      <c r="C26" s="42" t="s">
        <v>19</v>
      </c>
      <c r="D26" s="61" t="s">
        <v>161</v>
      </c>
      <c r="E26" s="49">
        <v>0.72</v>
      </c>
      <c r="F26" s="64">
        <v>0</v>
      </c>
      <c r="G26" s="39">
        <f t="shared" si="3"/>
        <v>0</v>
      </c>
    </row>
    <row r="27" spans="1:7" s="116" customFormat="1" ht="25.5" x14ac:dyDescent="0.2">
      <c r="A27" s="4">
        <v>4</v>
      </c>
      <c r="B27" s="48" t="s">
        <v>80</v>
      </c>
      <c r="C27" s="42" t="s">
        <v>25</v>
      </c>
      <c r="D27" s="61" t="s">
        <v>162</v>
      </c>
      <c r="E27" s="49">
        <v>54</v>
      </c>
      <c r="F27" s="66">
        <v>0</v>
      </c>
      <c r="G27" s="39">
        <f t="shared" si="3"/>
        <v>0</v>
      </c>
    </row>
    <row r="28" spans="1:7" s="116" customFormat="1" x14ac:dyDescent="0.2">
      <c r="A28" s="4">
        <v>5</v>
      </c>
      <c r="B28" s="60" t="s">
        <v>116</v>
      </c>
      <c r="C28" s="42" t="s">
        <v>25</v>
      </c>
      <c r="D28" s="61" t="s">
        <v>162</v>
      </c>
      <c r="E28" s="49">
        <v>54</v>
      </c>
      <c r="F28" s="66">
        <v>0</v>
      </c>
      <c r="G28" s="39">
        <f t="shared" si="3"/>
        <v>0</v>
      </c>
    </row>
    <row r="29" spans="1:7" s="116" customFormat="1" x14ac:dyDescent="0.2">
      <c r="A29" s="4">
        <v>6</v>
      </c>
      <c r="B29" s="60" t="s">
        <v>46</v>
      </c>
      <c r="C29" s="42" t="s">
        <v>26</v>
      </c>
      <c r="D29" s="61" t="s">
        <v>163</v>
      </c>
      <c r="E29" s="49">
        <v>32.4</v>
      </c>
      <c r="F29" s="66">
        <v>0</v>
      </c>
      <c r="G29" s="39">
        <f t="shared" si="3"/>
        <v>0</v>
      </c>
    </row>
    <row r="30" spans="1:7" s="116" customFormat="1" ht="25.5" x14ac:dyDescent="0.2">
      <c r="A30" s="4">
        <v>7</v>
      </c>
      <c r="B30" s="60" t="s">
        <v>76</v>
      </c>
      <c r="C30" s="42" t="s">
        <v>77</v>
      </c>
      <c r="D30" s="61" t="s">
        <v>164</v>
      </c>
      <c r="E30" s="49">
        <v>18.899999999999999</v>
      </c>
      <c r="F30" s="66">
        <v>0</v>
      </c>
      <c r="G30" s="39">
        <f t="shared" si="3"/>
        <v>0</v>
      </c>
    </row>
    <row r="31" spans="1:7" x14ac:dyDescent="0.2">
      <c r="A31" s="36">
        <v>8</v>
      </c>
      <c r="B31" s="60" t="s">
        <v>86</v>
      </c>
      <c r="C31" s="42" t="s">
        <v>26</v>
      </c>
      <c r="D31" s="61" t="s">
        <v>165</v>
      </c>
      <c r="E31" s="49">
        <v>39.6</v>
      </c>
      <c r="F31" s="66">
        <v>0</v>
      </c>
      <c r="G31" s="39">
        <f t="shared" si="3"/>
        <v>0</v>
      </c>
    </row>
    <row r="32" spans="1:7" s="116" customFormat="1" x14ac:dyDescent="0.2">
      <c r="A32" s="4">
        <v>9</v>
      </c>
      <c r="B32" s="60" t="s">
        <v>47</v>
      </c>
      <c r="C32" s="42" t="s">
        <v>19</v>
      </c>
      <c r="D32" s="61" t="s">
        <v>166</v>
      </c>
      <c r="E32" s="49">
        <v>0.108</v>
      </c>
      <c r="F32" s="66">
        <v>0</v>
      </c>
      <c r="G32" s="39">
        <f t="shared" si="3"/>
        <v>0</v>
      </c>
    </row>
    <row r="33" spans="1:7" s="116" customFormat="1" x14ac:dyDescent="0.2">
      <c r="A33" s="4">
        <v>10</v>
      </c>
      <c r="B33" s="60" t="s">
        <v>87</v>
      </c>
      <c r="C33" s="42" t="s">
        <v>18</v>
      </c>
      <c r="D33" s="61" t="s">
        <v>167</v>
      </c>
      <c r="E33" s="49">
        <v>1.44</v>
      </c>
      <c r="F33" s="66">
        <v>0</v>
      </c>
      <c r="G33" s="39">
        <f>E33*F33</f>
        <v>0</v>
      </c>
    </row>
    <row r="34" spans="1:7" s="116" customFormat="1" x14ac:dyDescent="0.2">
      <c r="A34" s="4">
        <v>11</v>
      </c>
      <c r="B34" s="60" t="s">
        <v>78</v>
      </c>
      <c r="C34" s="42" t="s">
        <v>27</v>
      </c>
      <c r="D34" s="61" t="s">
        <v>168</v>
      </c>
      <c r="E34" s="49">
        <v>3600</v>
      </c>
      <c r="F34" s="64">
        <v>0</v>
      </c>
      <c r="G34" s="39">
        <f>E34*F34</f>
        <v>0</v>
      </c>
    </row>
    <row r="35" spans="1:7" x14ac:dyDescent="0.2">
      <c r="A35" s="170"/>
      <c r="B35" s="171" t="s">
        <v>93</v>
      </c>
      <c r="C35" s="56"/>
      <c r="D35" s="62"/>
      <c r="E35" s="57"/>
      <c r="F35" s="65"/>
      <c r="G35" s="63"/>
    </row>
    <row r="36" spans="1:7" x14ac:dyDescent="0.2">
      <c r="A36" s="36">
        <v>12</v>
      </c>
      <c r="B36" s="140" t="s">
        <v>97</v>
      </c>
      <c r="C36" s="42" t="s">
        <v>18</v>
      </c>
      <c r="D36" s="61" t="s">
        <v>169</v>
      </c>
      <c r="E36" s="49">
        <v>4.8</v>
      </c>
      <c r="F36" s="66">
        <v>0</v>
      </c>
      <c r="G36" s="39">
        <f t="shared" ref="G36" si="4">E36*F36</f>
        <v>0</v>
      </c>
    </row>
    <row r="37" spans="1:7" x14ac:dyDescent="0.2">
      <c r="A37" s="36">
        <v>13</v>
      </c>
      <c r="B37" s="60" t="s">
        <v>94</v>
      </c>
      <c r="C37" s="42" t="s">
        <v>27</v>
      </c>
      <c r="D37" s="61" t="s">
        <v>170</v>
      </c>
      <c r="E37" s="49">
        <v>4800</v>
      </c>
      <c r="F37" s="64">
        <v>0</v>
      </c>
      <c r="G37" s="39">
        <f>E37*F37</f>
        <v>0</v>
      </c>
    </row>
    <row r="38" spans="1:7" x14ac:dyDescent="0.2">
      <c r="A38" s="170"/>
      <c r="B38" s="171" t="s">
        <v>98</v>
      </c>
      <c r="C38" s="56"/>
      <c r="D38" s="62"/>
      <c r="E38" s="57"/>
      <c r="F38" s="65"/>
      <c r="G38" s="63"/>
    </row>
    <row r="39" spans="1:7" ht="51" x14ac:dyDescent="0.2">
      <c r="A39" s="36">
        <v>14</v>
      </c>
      <c r="B39" s="176" t="s">
        <v>174</v>
      </c>
      <c r="C39" s="42" t="s">
        <v>25</v>
      </c>
      <c r="D39" s="169" t="s">
        <v>172</v>
      </c>
      <c r="E39" s="49">
        <v>56</v>
      </c>
      <c r="F39" s="66">
        <v>0</v>
      </c>
      <c r="G39" s="39">
        <f>E39*F39</f>
        <v>0</v>
      </c>
    </row>
    <row r="40" spans="1:7" ht="51" x14ac:dyDescent="0.2">
      <c r="A40" s="36">
        <v>15</v>
      </c>
      <c r="B40" s="176" t="s">
        <v>117</v>
      </c>
      <c r="C40" s="42" t="s">
        <v>25</v>
      </c>
      <c r="D40" s="61" t="s">
        <v>173</v>
      </c>
      <c r="E40" s="49">
        <v>40</v>
      </c>
      <c r="F40" s="66">
        <v>0</v>
      </c>
      <c r="G40" s="39">
        <f t="shared" ref="G40:G42" si="5">E40*F40</f>
        <v>0</v>
      </c>
    </row>
    <row r="41" spans="1:7" ht="25.5" x14ac:dyDescent="0.2">
      <c r="A41" s="36">
        <v>16</v>
      </c>
      <c r="B41" s="176" t="s">
        <v>118</v>
      </c>
      <c r="C41" s="42" t="s">
        <v>26</v>
      </c>
      <c r="D41" s="61" t="s">
        <v>175</v>
      </c>
      <c r="E41" s="49">
        <v>128</v>
      </c>
      <c r="F41" s="66">
        <v>0</v>
      </c>
      <c r="G41" s="39">
        <f t="shared" si="5"/>
        <v>0</v>
      </c>
    </row>
    <row r="42" spans="1:7" x14ac:dyDescent="0.2">
      <c r="A42" s="36">
        <v>17</v>
      </c>
      <c r="B42" s="176" t="s">
        <v>119</v>
      </c>
      <c r="C42" s="42" t="s">
        <v>25</v>
      </c>
      <c r="D42" s="61" t="s">
        <v>171</v>
      </c>
      <c r="E42" s="49">
        <v>4</v>
      </c>
      <c r="F42" s="66">
        <v>0</v>
      </c>
      <c r="G42" s="39">
        <f t="shared" si="5"/>
        <v>0</v>
      </c>
    </row>
    <row r="43" spans="1:7" s="126" customFormat="1" ht="15.75" thickBot="1" x14ac:dyDescent="0.25">
      <c r="A43" s="122"/>
      <c r="B43" s="123" t="s">
        <v>48</v>
      </c>
      <c r="C43" s="124"/>
      <c r="D43" s="124"/>
      <c r="E43" s="73"/>
      <c r="F43" s="125"/>
      <c r="G43" s="76">
        <f>SUM(G22:G42)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31" zoomScaleNormal="100" workbookViewId="0">
      <selection activeCell="B38" sqref="B38"/>
    </sheetView>
  </sheetViews>
  <sheetFormatPr defaultRowHeight="12.75" x14ac:dyDescent="0.2"/>
  <cols>
    <col min="1" max="1" width="12.28515625" style="2" customWidth="1"/>
    <col min="2" max="2" width="56.42578125" style="79" customWidth="1"/>
    <col min="3" max="3" width="10.5703125" style="2" customWidth="1"/>
    <col min="4" max="4" width="15" style="77" customWidth="1"/>
    <col min="5" max="5" width="10" style="2" customWidth="1"/>
    <col min="6" max="6" width="11.42578125" style="2" customWidth="1"/>
    <col min="7" max="7" width="11.42578125" style="78" customWidth="1"/>
    <col min="8" max="8" width="17" style="2" customWidth="1"/>
    <col min="9" max="9" width="17" style="78" customWidth="1"/>
    <col min="10" max="10" width="11.42578125" style="1" bestFit="1" customWidth="1"/>
    <col min="11" max="16384" width="9.140625" style="1"/>
  </cols>
  <sheetData>
    <row r="1" spans="1:9" ht="18.75" x14ac:dyDescent="0.2">
      <c r="B1" s="100" t="s">
        <v>61</v>
      </c>
    </row>
    <row r="2" spans="1:9" s="5" customFormat="1" ht="14.25" customHeight="1" x14ac:dyDescent="0.25">
      <c r="A2" s="7" t="s">
        <v>14</v>
      </c>
      <c r="B2" s="109" t="s">
        <v>66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64</v>
      </c>
      <c r="B3" s="110" t="s">
        <v>123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67</v>
      </c>
      <c r="B4" s="142" t="s">
        <v>125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15</v>
      </c>
      <c r="B5" s="109" t="s">
        <v>122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1" t="s">
        <v>28</v>
      </c>
      <c r="B7" s="80" t="s">
        <v>13</v>
      </c>
      <c r="C7" s="53" t="s">
        <v>9</v>
      </c>
      <c r="D7" s="81" t="s">
        <v>45</v>
      </c>
      <c r="E7" s="54" t="s">
        <v>8</v>
      </c>
      <c r="F7" s="54" t="s">
        <v>10</v>
      </c>
      <c r="G7" s="55" t="s">
        <v>16</v>
      </c>
      <c r="H7" s="1"/>
      <c r="I7" s="1"/>
    </row>
    <row r="8" spans="1:9" x14ac:dyDescent="0.2">
      <c r="A8" s="102"/>
      <c r="B8" s="91" t="s">
        <v>106</v>
      </c>
      <c r="C8" s="84"/>
      <c r="D8" s="85"/>
      <c r="E8" s="174"/>
      <c r="F8" s="86"/>
      <c r="G8" s="175"/>
      <c r="H8" s="1"/>
      <c r="I8" s="1"/>
    </row>
    <row r="9" spans="1:9" ht="25.5" x14ac:dyDescent="0.2">
      <c r="A9" s="4" t="s">
        <v>107</v>
      </c>
      <c r="B9" s="82" t="s">
        <v>111</v>
      </c>
      <c r="C9" s="49" t="s">
        <v>17</v>
      </c>
      <c r="D9" s="83" t="s">
        <v>176</v>
      </c>
      <c r="E9" s="93">
        <v>60</v>
      </c>
      <c r="F9" s="66">
        <v>0</v>
      </c>
      <c r="G9" s="39">
        <f>E9*F9</f>
        <v>0</v>
      </c>
      <c r="H9" s="1"/>
      <c r="I9" s="1"/>
    </row>
    <row r="10" spans="1:9" x14ac:dyDescent="0.2">
      <c r="A10" s="4" t="s">
        <v>108</v>
      </c>
      <c r="B10" s="82" t="s">
        <v>112</v>
      </c>
      <c r="C10" s="49" t="s">
        <v>17</v>
      </c>
      <c r="D10" s="83" t="s">
        <v>176</v>
      </c>
      <c r="E10" s="93">
        <v>60</v>
      </c>
      <c r="F10" s="66">
        <v>0</v>
      </c>
      <c r="G10" s="39">
        <f t="shared" ref="G10:G13" si="0">E10*F10</f>
        <v>0</v>
      </c>
      <c r="H10" s="1"/>
      <c r="I10" s="1"/>
    </row>
    <row r="11" spans="1:9" x14ac:dyDescent="0.2">
      <c r="A11" s="4" t="s">
        <v>109</v>
      </c>
      <c r="B11" s="82" t="s">
        <v>144</v>
      </c>
      <c r="C11" s="49" t="s">
        <v>17</v>
      </c>
      <c r="D11" s="83" t="s">
        <v>176</v>
      </c>
      <c r="E11" s="93">
        <v>60</v>
      </c>
      <c r="F11" s="66">
        <v>0</v>
      </c>
      <c r="G11" s="39">
        <f t="shared" si="0"/>
        <v>0</v>
      </c>
      <c r="H11" s="1"/>
      <c r="I11" s="1"/>
    </row>
    <row r="12" spans="1:9" x14ac:dyDescent="0.2">
      <c r="A12" s="4" t="s">
        <v>110</v>
      </c>
      <c r="B12" s="82" t="s">
        <v>113</v>
      </c>
      <c r="C12" s="49" t="s">
        <v>17</v>
      </c>
      <c r="D12" s="83" t="s">
        <v>176</v>
      </c>
      <c r="E12" s="93">
        <v>60</v>
      </c>
      <c r="F12" s="66">
        <v>0</v>
      </c>
      <c r="G12" s="39">
        <f t="shared" si="0"/>
        <v>0</v>
      </c>
      <c r="H12" s="1"/>
      <c r="I12" s="1"/>
    </row>
    <row r="13" spans="1:9" s="59" customFormat="1" x14ac:dyDescent="0.2">
      <c r="A13" s="103" t="s">
        <v>29</v>
      </c>
      <c r="B13" s="87" t="s">
        <v>2</v>
      </c>
      <c r="C13" s="58" t="s">
        <v>3</v>
      </c>
      <c r="D13" s="88" t="s">
        <v>120</v>
      </c>
      <c r="E13" s="89">
        <v>4</v>
      </c>
      <c r="F13" s="64">
        <v>0</v>
      </c>
      <c r="G13" s="94">
        <f t="shared" si="0"/>
        <v>0</v>
      </c>
    </row>
    <row r="14" spans="1:9" x14ac:dyDescent="0.2">
      <c r="A14" s="102"/>
      <c r="B14" s="91" t="s">
        <v>74</v>
      </c>
      <c r="C14" s="84"/>
      <c r="D14" s="85"/>
      <c r="E14" s="90"/>
      <c r="F14" s="86"/>
      <c r="G14" s="92"/>
      <c r="H14" s="1"/>
      <c r="I14" s="1"/>
    </row>
    <row r="15" spans="1:9" ht="51" x14ac:dyDescent="0.2">
      <c r="A15" s="103" t="s">
        <v>7</v>
      </c>
      <c r="B15" s="82" t="s">
        <v>65</v>
      </c>
      <c r="C15" s="49" t="s">
        <v>25</v>
      </c>
      <c r="D15" s="83" t="s">
        <v>177</v>
      </c>
      <c r="E15" s="93">
        <v>18</v>
      </c>
      <c r="F15" s="66">
        <v>0</v>
      </c>
      <c r="G15" s="39">
        <f t="shared" ref="G15:G25" si="1">E15*F15</f>
        <v>0</v>
      </c>
      <c r="H15" s="1"/>
      <c r="I15" s="1"/>
    </row>
    <row r="16" spans="1:9" ht="25.5" x14ac:dyDescent="0.2">
      <c r="A16" s="103" t="s">
        <v>81</v>
      </c>
      <c r="B16" s="82" t="s">
        <v>82</v>
      </c>
      <c r="C16" s="49" t="s">
        <v>25</v>
      </c>
      <c r="D16" s="83" t="s">
        <v>177</v>
      </c>
      <c r="E16" s="93">
        <v>18</v>
      </c>
      <c r="F16" s="66">
        <v>0</v>
      </c>
      <c r="G16" s="39">
        <f t="shared" si="1"/>
        <v>0</v>
      </c>
      <c r="H16" s="1"/>
      <c r="I16" s="1"/>
    </row>
    <row r="17" spans="1:9" ht="38.25" x14ac:dyDescent="0.2">
      <c r="A17" s="4" t="s">
        <v>4</v>
      </c>
      <c r="B17" s="82" t="s">
        <v>83</v>
      </c>
      <c r="C17" s="49" t="s">
        <v>0</v>
      </c>
      <c r="D17" s="83" t="s">
        <v>178</v>
      </c>
      <c r="E17" s="93">
        <v>7.2000000000000005E-4</v>
      </c>
      <c r="F17" s="66">
        <v>0</v>
      </c>
      <c r="G17" s="39">
        <f t="shared" si="1"/>
        <v>0</v>
      </c>
      <c r="H17" s="1"/>
      <c r="I17" s="1"/>
    </row>
    <row r="18" spans="1:9" ht="38.25" x14ac:dyDescent="0.2">
      <c r="A18" s="4" t="s">
        <v>4</v>
      </c>
      <c r="B18" s="82" t="s">
        <v>84</v>
      </c>
      <c r="C18" s="49" t="s">
        <v>0</v>
      </c>
      <c r="D18" s="83" t="s">
        <v>179</v>
      </c>
      <c r="E18" s="93">
        <v>5.4000000000000003E-3</v>
      </c>
      <c r="F18" s="66">
        <v>0</v>
      </c>
      <c r="G18" s="39">
        <f t="shared" si="1"/>
        <v>0</v>
      </c>
      <c r="H18" s="1"/>
      <c r="I18" s="1"/>
    </row>
    <row r="19" spans="1:9" ht="25.5" x14ac:dyDescent="0.2">
      <c r="A19" s="4" t="s">
        <v>32</v>
      </c>
      <c r="B19" s="82" t="s">
        <v>31</v>
      </c>
      <c r="C19" s="49" t="s">
        <v>25</v>
      </c>
      <c r="D19" s="83" t="s">
        <v>177</v>
      </c>
      <c r="E19" s="93">
        <v>18</v>
      </c>
      <c r="F19" s="66">
        <v>0</v>
      </c>
      <c r="G19" s="39">
        <f t="shared" si="1"/>
        <v>0</v>
      </c>
      <c r="H19" s="1"/>
      <c r="I19" s="1"/>
    </row>
    <row r="20" spans="1:9" ht="25.5" x14ac:dyDescent="0.2">
      <c r="A20" s="4" t="s">
        <v>114</v>
      </c>
      <c r="B20" s="82" t="s">
        <v>115</v>
      </c>
      <c r="C20" s="49" t="s">
        <v>17</v>
      </c>
      <c r="D20" s="83" t="s">
        <v>180</v>
      </c>
      <c r="E20" s="93">
        <v>18.899999999999999</v>
      </c>
      <c r="F20" s="66">
        <v>0</v>
      </c>
      <c r="G20" s="39">
        <f t="shared" si="1"/>
        <v>0</v>
      </c>
      <c r="H20" s="1"/>
      <c r="I20" s="1"/>
    </row>
    <row r="21" spans="1:9" ht="51" x14ac:dyDescent="0.2">
      <c r="A21" s="4" t="s">
        <v>35</v>
      </c>
      <c r="B21" s="87" t="s">
        <v>36</v>
      </c>
      <c r="C21" s="49" t="s">
        <v>25</v>
      </c>
      <c r="D21" s="83" t="s">
        <v>177</v>
      </c>
      <c r="E21" s="93">
        <v>18</v>
      </c>
      <c r="F21" s="66">
        <v>0</v>
      </c>
      <c r="G21" s="39">
        <f t="shared" si="1"/>
        <v>0</v>
      </c>
      <c r="H21" s="1"/>
      <c r="I21" s="1"/>
    </row>
    <row r="22" spans="1:9" ht="25.5" x14ac:dyDescent="0.2">
      <c r="A22" s="4" t="s">
        <v>39</v>
      </c>
      <c r="B22" s="87" t="s">
        <v>38</v>
      </c>
      <c r="C22" s="49" t="s">
        <v>37</v>
      </c>
      <c r="D22" s="83" t="s">
        <v>181</v>
      </c>
      <c r="E22" s="93">
        <v>0.18</v>
      </c>
      <c r="F22" s="66">
        <v>0</v>
      </c>
      <c r="G22" s="39">
        <f t="shared" si="1"/>
        <v>0</v>
      </c>
      <c r="H22" s="1"/>
      <c r="I22" s="1"/>
    </row>
    <row r="23" spans="1:9" ht="25.5" x14ac:dyDescent="0.2">
      <c r="A23" s="4" t="s">
        <v>33</v>
      </c>
      <c r="B23" s="82" t="s">
        <v>34</v>
      </c>
      <c r="C23" s="49" t="s">
        <v>17</v>
      </c>
      <c r="D23" s="83" t="s">
        <v>182</v>
      </c>
      <c r="E23" s="89">
        <v>18</v>
      </c>
      <c r="F23" s="66">
        <v>0</v>
      </c>
      <c r="G23" s="39">
        <f t="shared" si="1"/>
        <v>0</v>
      </c>
      <c r="H23" s="1"/>
      <c r="I23" s="1"/>
    </row>
    <row r="24" spans="1:9" ht="25.5" x14ac:dyDescent="0.2">
      <c r="A24" s="4" t="s">
        <v>1</v>
      </c>
      <c r="B24" s="82" t="s">
        <v>85</v>
      </c>
      <c r="C24" s="49" t="s">
        <v>18</v>
      </c>
      <c r="D24" s="83" t="s">
        <v>183</v>
      </c>
      <c r="E24" s="93">
        <v>3.6</v>
      </c>
      <c r="F24" s="66">
        <v>0</v>
      </c>
      <c r="G24" s="39">
        <f t="shared" si="1"/>
        <v>0</v>
      </c>
      <c r="H24" s="1"/>
      <c r="I24" s="1"/>
    </row>
    <row r="25" spans="1:9" ht="25.5" x14ac:dyDescent="0.2">
      <c r="A25" s="4" t="s">
        <v>40</v>
      </c>
      <c r="B25" s="82" t="s">
        <v>41</v>
      </c>
      <c r="C25" s="49" t="s">
        <v>18</v>
      </c>
      <c r="D25" s="83" t="s">
        <v>183</v>
      </c>
      <c r="E25" s="49">
        <v>3.6</v>
      </c>
      <c r="F25" s="66">
        <v>0</v>
      </c>
      <c r="G25" s="39">
        <f t="shared" si="1"/>
        <v>0</v>
      </c>
      <c r="H25" s="1"/>
      <c r="I25" s="1"/>
    </row>
    <row r="26" spans="1:9" ht="72" x14ac:dyDescent="0.2">
      <c r="A26" s="127" t="s">
        <v>69</v>
      </c>
      <c r="B26" s="128" t="s">
        <v>191</v>
      </c>
      <c r="C26" s="129" t="s">
        <v>25</v>
      </c>
      <c r="D26" s="130" t="s">
        <v>177</v>
      </c>
      <c r="E26" s="133">
        <v>18</v>
      </c>
      <c r="F26" s="131">
        <v>0</v>
      </c>
      <c r="G26" s="132">
        <f>E26*F26</f>
        <v>0</v>
      </c>
      <c r="H26" s="1"/>
      <c r="I26" s="1"/>
    </row>
    <row r="27" spans="1:9" ht="72" x14ac:dyDescent="0.2">
      <c r="A27" s="127" t="s">
        <v>69</v>
      </c>
      <c r="B27" s="128" t="s">
        <v>192</v>
      </c>
      <c r="C27" s="129" t="s">
        <v>25</v>
      </c>
      <c r="D27" s="130" t="s">
        <v>177</v>
      </c>
      <c r="E27" s="133">
        <v>18</v>
      </c>
      <c r="F27" s="131">
        <v>0</v>
      </c>
      <c r="G27" s="132">
        <f t="shared" ref="G27:G28" si="2">E27*F27</f>
        <v>0</v>
      </c>
      <c r="H27" s="1"/>
      <c r="I27" s="1"/>
    </row>
    <row r="28" spans="1:9" ht="72" x14ac:dyDescent="0.2">
      <c r="A28" s="127" t="s">
        <v>69</v>
      </c>
      <c r="B28" s="128" t="s">
        <v>193</v>
      </c>
      <c r="C28" s="129" t="s">
        <v>25</v>
      </c>
      <c r="D28" s="130" t="s">
        <v>177</v>
      </c>
      <c r="E28" s="133">
        <v>18</v>
      </c>
      <c r="F28" s="131">
        <v>0</v>
      </c>
      <c r="G28" s="132">
        <f t="shared" si="2"/>
        <v>0</v>
      </c>
      <c r="H28" s="1"/>
      <c r="I28" s="1"/>
    </row>
    <row r="29" spans="1:9" x14ac:dyDescent="0.2">
      <c r="A29" s="102"/>
      <c r="B29" s="91" t="s">
        <v>99</v>
      </c>
      <c r="C29" s="84"/>
      <c r="D29" s="85"/>
      <c r="E29" s="90"/>
      <c r="F29" s="86"/>
      <c r="G29" s="92"/>
      <c r="H29" s="1"/>
      <c r="I29" s="1"/>
    </row>
    <row r="30" spans="1:9" ht="51" x14ac:dyDescent="0.2">
      <c r="A30" s="103" t="s">
        <v>100</v>
      </c>
      <c r="B30" s="82" t="s">
        <v>101</v>
      </c>
      <c r="C30" s="49" t="s">
        <v>25</v>
      </c>
      <c r="D30" s="83" t="s">
        <v>184</v>
      </c>
      <c r="E30" s="93">
        <v>60</v>
      </c>
      <c r="F30" s="66">
        <v>0</v>
      </c>
      <c r="G30" s="39">
        <f t="shared" ref="G30:G34" si="3">E30*F30</f>
        <v>0</v>
      </c>
      <c r="H30" s="1"/>
      <c r="I30" s="1"/>
    </row>
    <row r="31" spans="1:9" ht="25.5" x14ac:dyDescent="0.2">
      <c r="A31" s="103" t="s">
        <v>102</v>
      </c>
      <c r="B31" s="82" t="s">
        <v>103</v>
      </c>
      <c r="C31" s="49" t="s">
        <v>25</v>
      </c>
      <c r="D31" s="83" t="s">
        <v>184</v>
      </c>
      <c r="E31" s="93">
        <v>60</v>
      </c>
      <c r="F31" s="66">
        <v>0</v>
      </c>
      <c r="G31" s="39">
        <f t="shared" si="3"/>
        <v>0</v>
      </c>
      <c r="H31" s="1"/>
      <c r="I31" s="1"/>
    </row>
    <row r="32" spans="1:9" ht="25.5" x14ac:dyDescent="0.2">
      <c r="A32" s="4" t="s">
        <v>33</v>
      </c>
      <c r="B32" s="82" t="s">
        <v>104</v>
      </c>
      <c r="C32" s="49" t="s">
        <v>17</v>
      </c>
      <c r="D32" s="83" t="s">
        <v>176</v>
      </c>
      <c r="E32" s="89">
        <v>60</v>
      </c>
      <c r="F32" s="66">
        <v>0</v>
      </c>
      <c r="G32" s="39">
        <f t="shared" si="3"/>
        <v>0</v>
      </c>
      <c r="H32" s="1"/>
      <c r="I32" s="1"/>
    </row>
    <row r="33" spans="1:9" s="59" customFormat="1" ht="25.5" x14ac:dyDescent="0.2">
      <c r="A33" s="4" t="s">
        <v>1</v>
      </c>
      <c r="B33" s="82" t="s">
        <v>105</v>
      </c>
      <c r="C33" s="49" t="s">
        <v>18</v>
      </c>
      <c r="D33" s="83" t="s">
        <v>185</v>
      </c>
      <c r="E33" s="93">
        <v>4.8</v>
      </c>
      <c r="F33" s="66">
        <v>0</v>
      </c>
      <c r="G33" s="39">
        <f t="shared" si="3"/>
        <v>0</v>
      </c>
    </row>
    <row r="34" spans="1:9" s="59" customFormat="1" ht="25.5" x14ac:dyDescent="0.2">
      <c r="A34" s="4" t="s">
        <v>40</v>
      </c>
      <c r="B34" s="82" t="s">
        <v>41</v>
      </c>
      <c r="C34" s="49" t="s">
        <v>18</v>
      </c>
      <c r="D34" s="83" t="s">
        <v>185</v>
      </c>
      <c r="E34" s="49">
        <v>4.8</v>
      </c>
      <c r="F34" s="66">
        <v>0</v>
      </c>
      <c r="G34" s="39">
        <f t="shared" si="3"/>
        <v>0</v>
      </c>
    </row>
    <row r="35" spans="1:9" ht="48" x14ac:dyDescent="0.2">
      <c r="A35" s="127" t="s">
        <v>69</v>
      </c>
      <c r="B35" s="128" t="s">
        <v>194</v>
      </c>
      <c r="C35" s="129" t="s">
        <v>17</v>
      </c>
      <c r="D35" s="130" t="s">
        <v>176</v>
      </c>
      <c r="E35" s="133">
        <v>60</v>
      </c>
      <c r="F35" s="131">
        <v>0</v>
      </c>
      <c r="G35" s="132">
        <f>E35*F35</f>
        <v>0</v>
      </c>
      <c r="H35" s="1"/>
      <c r="I35" s="1"/>
    </row>
    <row r="36" spans="1:9" ht="48" x14ac:dyDescent="0.2">
      <c r="A36" s="127" t="s">
        <v>69</v>
      </c>
      <c r="B36" s="128" t="s">
        <v>195</v>
      </c>
      <c r="C36" s="129" t="s">
        <v>17</v>
      </c>
      <c r="D36" s="130" t="s">
        <v>176</v>
      </c>
      <c r="E36" s="133">
        <v>60</v>
      </c>
      <c r="F36" s="131">
        <v>0</v>
      </c>
      <c r="G36" s="132">
        <f t="shared" ref="G36:G37" si="4">E36*F36</f>
        <v>0</v>
      </c>
      <c r="H36" s="1"/>
      <c r="I36" s="1"/>
    </row>
    <row r="37" spans="1:9" ht="48" x14ac:dyDescent="0.2">
      <c r="A37" s="127" t="s">
        <v>69</v>
      </c>
      <c r="B37" s="128" t="s">
        <v>196</v>
      </c>
      <c r="C37" s="129" t="s">
        <v>17</v>
      </c>
      <c r="D37" s="130" t="s">
        <v>176</v>
      </c>
      <c r="E37" s="133">
        <v>60</v>
      </c>
      <c r="F37" s="131">
        <v>0</v>
      </c>
      <c r="G37" s="132">
        <f t="shared" si="4"/>
        <v>0</v>
      </c>
      <c r="H37" s="1"/>
      <c r="I37" s="1"/>
    </row>
    <row r="38" spans="1:9" x14ac:dyDescent="0.2">
      <c r="A38" s="102"/>
      <c r="B38" s="91" t="s">
        <v>98</v>
      </c>
      <c r="C38" s="84"/>
      <c r="D38" s="85"/>
      <c r="E38" s="90"/>
      <c r="F38" s="86"/>
      <c r="G38" s="92"/>
      <c r="H38" s="1"/>
      <c r="I38" s="1"/>
    </row>
    <row r="39" spans="1:9" s="59" customFormat="1" x14ac:dyDescent="0.2">
      <c r="A39" s="4" t="s">
        <v>29</v>
      </c>
      <c r="B39" s="82" t="s">
        <v>121</v>
      </c>
      <c r="C39" s="49" t="s">
        <v>26</v>
      </c>
      <c r="D39" s="83" t="s">
        <v>175</v>
      </c>
      <c r="E39" s="93">
        <v>128</v>
      </c>
      <c r="F39" s="66">
        <v>0</v>
      </c>
      <c r="G39" s="39">
        <f t="shared" ref="G39" si="5">E39*F39</f>
        <v>0</v>
      </c>
    </row>
    <row r="40" spans="1:9" x14ac:dyDescent="0.2">
      <c r="A40" s="102"/>
      <c r="B40" s="91"/>
      <c r="C40" s="84"/>
      <c r="D40" s="85"/>
      <c r="E40" s="90"/>
      <c r="F40" s="86"/>
      <c r="G40" s="92"/>
      <c r="H40" s="1"/>
      <c r="I40" s="1"/>
    </row>
    <row r="41" spans="1:9" x14ac:dyDescent="0.2">
      <c r="A41" s="103" t="s">
        <v>29</v>
      </c>
      <c r="B41" s="87" t="s">
        <v>70</v>
      </c>
      <c r="C41" s="58" t="s">
        <v>30</v>
      </c>
      <c r="D41" s="88">
        <v>1</v>
      </c>
      <c r="E41" s="89">
        <v>1</v>
      </c>
      <c r="F41" s="64">
        <v>0</v>
      </c>
      <c r="G41" s="94">
        <f>E41*F41</f>
        <v>0</v>
      </c>
      <c r="H41" s="1"/>
      <c r="I41" s="1"/>
    </row>
    <row r="42" spans="1:9" ht="25.5" x14ac:dyDescent="0.2">
      <c r="A42" s="103" t="s">
        <v>29</v>
      </c>
      <c r="B42" s="87" t="s">
        <v>71</v>
      </c>
      <c r="C42" s="58" t="s">
        <v>30</v>
      </c>
      <c r="D42" s="88">
        <v>1</v>
      </c>
      <c r="E42" s="89">
        <v>1</v>
      </c>
      <c r="F42" s="64">
        <v>0</v>
      </c>
      <c r="G42" s="94">
        <f>E42*F42</f>
        <v>0</v>
      </c>
      <c r="H42" s="1"/>
      <c r="I42" s="1"/>
    </row>
    <row r="43" spans="1:9" x14ac:dyDescent="0.2">
      <c r="A43" s="103" t="s">
        <v>29</v>
      </c>
      <c r="B43" s="87" t="s">
        <v>5</v>
      </c>
      <c r="C43" s="58" t="s">
        <v>30</v>
      </c>
      <c r="D43" s="88">
        <v>1</v>
      </c>
      <c r="E43" s="89">
        <v>1</v>
      </c>
      <c r="F43" s="64">
        <v>0</v>
      </c>
      <c r="G43" s="94">
        <f>E43*F43</f>
        <v>0</v>
      </c>
      <c r="H43" s="1"/>
      <c r="I43" s="1"/>
    </row>
    <row r="44" spans="1:9" ht="13.5" thickBot="1" x14ac:dyDescent="0.25">
      <c r="A44" s="104" t="s">
        <v>29</v>
      </c>
      <c r="B44" s="95" t="s">
        <v>6</v>
      </c>
      <c r="C44" s="96" t="s">
        <v>30</v>
      </c>
      <c r="D44" s="97">
        <v>1</v>
      </c>
      <c r="E44" s="98">
        <v>1</v>
      </c>
      <c r="F44" s="67">
        <v>0</v>
      </c>
      <c r="G44" s="99">
        <f>E44*F44</f>
        <v>0</v>
      </c>
      <c r="H44" s="1"/>
      <c r="I44" s="1"/>
    </row>
    <row r="45" spans="1:9" s="5" customFormat="1" ht="15.75" thickBot="1" x14ac:dyDescent="0.3">
      <c r="A45" s="105"/>
      <c r="B45" s="106" t="s">
        <v>49</v>
      </c>
      <c r="C45" s="107"/>
      <c r="D45" s="108"/>
      <c r="E45" s="68"/>
      <c r="F45" s="69"/>
      <c r="G45" s="70">
        <f>SUM(G8:G44)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Sumarizace</vt:lpstr>
      <vt:lpstr>Materiál Nová cesta na HČ</vt:lpstr>
      <vt:lpstr>Práce Nová cesta na HČ</vt:lpstr>
      <vt:lpstr>Materiál Prostor podél silnice</vt:lpstr>
      <vt:lpstr>Práce Prostor podél silnice</vt:lpstr>
      <vt:lpstr>'Materiál Prostor podél silnice'!Názvy_tisku</vt:lpstr>
      <vt:lpstr>'Práce Nová cesta na HČ'!Názvy_tisku</vt:lpstr>
      <vt:lpstr>'Práce Prostor podél silnice'!Názvy_tisku</vt:lpstr>
      <vt:lpstr>'Materiál Nová cesta na HČ'!Oblast_tisku</vt:lpstr>
      <vt:lpstr>'Materiál Prostor podél silnice'!Oblast_tisku</vt:lpstr>
      <vt:lpstr>'Práce Nová cesta na HČ'!Oblast_tisku</vt:lpstr>
      <vt:lpstr>'Práce Prostor podél silnice'!Oblast_tisku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2019-04-16T10:40:06Z</cp:lastPrinted>
  <dcterms:created xsi:type="dcterms:W3CDTF">2007-04-02T13:08:26Z</dcterms:created>
  <dcterms:modified xsi:type="dcterms:W3CDTF">2020-03-04T17:32:56Z</dcterms:modified>
</cp:coreProperties>
</file>