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rchiv\2018\Projekce\Zakázky\Jaroměř-ZŠ\Rozvod plynu\"/>
    </mc:Choice>
  </mc:AlternateContent>
  <bookViews>
    <workbookView xWindow="-15" yWindow="-15" windowWidth="15480" windowHeight="6540"/>
  </bookViews>
  <sheets>
    <sheet name="Rekapitulace" sheetId="2" r:id="rId1"/>
    <sheet name="Soupis prací" sheetId="3" r:id="rId2"/>
  </sheets>
  <definedNames>
    <definedName name="_xlnm.Database">#REF!</definedName>
    <definedName name="_xlnm.Print_Titles" localSheetId="0">Rekapitulace!$6:$6</definedName>
    <definedName name="_xlnm.Print_Titles" localSheetId="1">'Soupis prací'!$7:$7</definedName>
    <definedName name="_xlnm.Print_Area" localSheetId="0">Rekapitulace!$B$1:$G$41</definedName>
    <definedName name="_xlnm.Print_Area" localSheetId="1">'Soupis prací'!$B$1:$G$51</definedName>
  </definedNames>
  <calcPr calcId="162913"/>
</workbook>
</file>

<file path=xl/calcChain.xml><?xml version="1.0" encoding="utf-8"?>
<calcChain xmlns="http://schemas.openxmlformats.org/spreadsheetml/2006/main">
  <c r="C12" i="2" l="1"/>
  <c r="B12" i="2"/>
  <c r="G29" i="3"/>
  <c r="G16" i="3" l="1"/>
  <c r="G15" i="3"/>
  <c r="G28" i="3"/>
  <c r="G12" i="2" s="1"/>
  <c r="G14" i="3"/>
  <c r="G13" i="3"/>
  <c r="G22" i="3" l="1"/>
  <c r="G20" i="3"/>
  <c r="G19" i="3" l="1"/>
  <c r="G17" i="3"/>
  <c r="G21" i="3" l="1"/>
  <c r="G12" i="3"/>
  <c r="B15" i="2" l="1"/>
  <c r="G38" i="3" l="1"/>
  <c r="G37" i="3" s="1"/>
  <c r="B14" i="2"/>
  <c r="B13" i="2"/>
  <c r="B11" i="2"/>
  <c r="G18" i="3" l="1"/>
  <c r="G23" i="3"/>
  <c r="G24" i="3"/>
  <c r="G34" i="3"/>
  <c r="G33" i="3" s="1"/>
  <c r="G44" i="3"/>
  <c r="G43" i="3" s="1"/>
  <c r="C26" i="2"/>
  <c r="C25" i="2"/>
  <c r="C15" i="2"/>
  <c r="C14" i="2"/>
  <c r="C13" i="2"/>
  <c r="C11" i="2"/>
  <c r="G25" i="2"/>
  <c r="G26" i="2"/>
  <c r="F25" i="3" l="1"/>
  <c r="G25" i="3" s="1"/>
  <c r="G11" i="3" s="1"/>
  <c r="G15" i="2"/>
  <c r="G13" i="2"/>
  <c r="G14" i="2"/>
  <c r="G8" i="3" l="1"/>
  <c r="G9" i="3" s="1"/>
  <c r="G11" i="2"/>
  <c r="G9" i="2" s="1"/>
  <c r="G31" i="2" s="1"/>
  <c r="G32" i="2" s="1"/>
</calcChain>
</file>

<file path=xl/sharedStrings.xml><?xml version="1.0" encoding="utf-8"?>
<sst xmlns="http://schemas.openxmlformats.org/spreadsheetml/2006/main" count="114" uniqueCount="64">
  <si>
    <t>MJ</t>
  </si>
  <si>
    <t>položka</t>
  </si>
  <si>
    <t>počet MJ</t>
  </si>
  <si>
    <t>cena</t>
  </si>
  <si>
    <t>cena celkem</t>
  </si>
  <si>
    <t>S</t>
  </si>
  <si>
    <t>T-FESTING s.r.o. Trutnov</t>
  </si>
  <si>
    <t>800-723</t>
  </si>
  <si>
    <t>723190907</t>
  </si>
  <si>
    <t xml:space="preserve"> </t>
  </si>
  <si>
    <t>%</t>
  </si>
  <si>
    <t>801-1</t>
  </si>
  <si>
    <t>Kód položky</t>
  </si>
  <si>
    <t>popis</t>
  </si>
  <si>
    <t>CELKEM BEZ DPH</t>
  </si>
  <si>
    <t>m</t>
  </si>
  <si>
    <t>Pomocné stavební práce</t>
  </si>
  <si>
    <t>soubor</t>
  </si>
  <si>
    <t>kus</t>
  </si>
  <si>
    <t>hod</t>
  </si>
  <si>
    <t xml:space="preserve"> Vypracoval:</t>
  </si>
  <si>
    <t>Marie Dvořáková</t>
  </si>
  <si>
    <t>R</t>
  </si>
  <si>
    <t>Doplňkové stavební práce</t>
  </si>
  <si>
    <t>58-M</t>
  </si>
  <si>
    <t>Revize vyhrazených technických zařízení</t>
  </si>
  <si>
    <t>Provedení podpěr plynového potrubí - nekovové příchytky</t>
  </si>
  <si>
    <t>Potrubí z měděných trubek tvrdých, spojovaných lisováním 
DN 25 (Cu 28)</t>
  </si>
  <si>
    <t>Chránička Cu 42</t>
  </si>
  <si>
    <t>Vodivé pospojení potrubí a uzávěrů</t>
  </si>
  <si>
    <t>Odvzdušnění nebo napuštění plynovodního potrubí</t>
  </si>
  <si>
    <t>Přesun hmot pro vnitřní plynovod, vodorovná dopravní 
vzdálenost do 50 m v objektech výšky přes 12 do 24 m</t>
  </si>
  <si>
    <t>Demontáže</t>
  </si>
  <si>
    <t>800-723 B</t>
  </si>
  <si>
    <t>Demontáž potrubí plynovodu a uzávěrů včetně vnitrostaveništního přemístění vybouraných (demontovaných) hmot, uložení vybouraných (demontovaných) hmot na skládku, poplatku za skládku</t>
  </si>
  <si>
    <t>- ROZVOD PLYNU</t>
  </si>
  <si>
    <t>Akce:             ZŠ BOŽENY NĚMCOVÉ V JAROMĚŘI - BUDOVA DRUHÉHO STUPNĚ</t>
  </si>
  <si>
    <t xml:space="preserve">                        PROJEKTOVÁ DOKUMENTACE PRO UČEBNU FYZIKY, CHEMIE</t>
  </si>
  <si>
    <t xml:space="preserve">Investor:       Základní škola Boženy Němcové v Jaroměři, Husovo nám. 352, 551 01 Jaroměř </t>
  </si>
  <si>
    <r>
      <t xml:space="preserve">Stupeň PD:  </t>
    </r>
    <r>
      <rPr>
        <b/>
        <sz val="12"/>
        <rFont val="Arial CE"/>
        <charset val="238"/>
      </rPr>
      <t>Dokumentace pro ohlášení stavby</t>
    </r>
  </si>
  <si>
    <t>CELKOVÝ SOUČET ZA ROZVOD PLYNU   BEZ DPH</t>
  </si>
  <si>
    <t>CELKOVÝ SOUČET ZA ROZVOD PLYNU  VČETNĚ DPH 21%</t>
  </si>
  <si>
    <t>DPH 21%</t>
  </si>
  <si>
    <t>Trutnov, 02/2018                                             Vypracoval:</t>
  </si>
  <si>
    <t>CELKEM ROZVOD PLYNU  BEZ DPH</t>
  </si>
  <si>
    <t>CELKEM ROZVOD PLYNU  VČETNĚ 21% DPH</t>
  </si>
  <si>
    <t xml:space="preserve">Trutnov, 02/2018                                           </t>
  </si>
  <si>
    <t>Potrubí z měděných trubek tvrdých, spojovaných lisováním 
DN 15 (Cu 18)</t>
  </si>
  <si>
    <t>Potrubí z měděných trubek tvrdých, spojovaných lisováním 
DN 22 (Cu 22)</t>
  </si>
  <si>
    <t>Kohouty kulové PN 42 do 185°C plnoprůtokové s koulí "DADO", vnitřní závit těžká řada G 1/2</t>
  </si>
  <si>
    <t>Kohouty kulové PN 42 do 185°C plnoprůtokové s koulí "DADO", vnitřní závit těžká řada G 3/4</t>
  </si>
  <si>
    <t>Napojení na stávající rozvod plynu - na stávající hlavní uzávěr učebny DN 32</t>
  </si>
  <si>
    <t>Tlaková zkouška těsnosti plynovodního potrubí</t>
  </si>
  <si>
    <t>800-783</t>
  </si>
  <si>
    <t>Nátěry</t>
  </si>
  <si>
    <t>Potrubí - příplatek za vedení v kanálku</t>
  </si>
  <si>
    <t>Potrubí - zalití po celém obvodu min. 20 mm vrstvou hmoty zabraňující korozi - např. asfaltu (vyplnit celý prostor kanálku)</t>
  </si>
  <si>
    <t>- prostupy zdmi pro plynovod včetně začištění</t>
  </si>
  <si>
    <t>HZS - revize plynového zařízení</t>
  </si>
  <si>
    <t>Nátěry syntetické potrubí do DN 50 barva matný povrch 
3x antikorozní, 1x základní, 1x email - v kanálku</t>
  </si>
  <si>
    <t>- prostupy stěnou stolu s digestoří</t>
  </si>
  <si>
    <t>SOUPIS PRACÍ A DODÁVEK - REKAPITULACE OBJEKTU</t>
  </si>
  <si>
    <t>SOUPIS PRACÍ A DODÁVEK - ROZVOD PLYNU</t>
  </si>
  <si>
    <t>Rozvod plynu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</si>
</sst>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\ &quot;Kč&quot;"/>
    <numFmt numFmtId="166" formatCode="#,##0.00\ &quot;Kč&quot;"/>
  </numFmts>
  <fonts count="20" x14ac:knownFonts="1">
    <font>
      <sz val="10"/>
      <name val="Arial"/>
      <charset val="238"/>
    </font>
    <font>
      <sz val="10"/>
      <name val="Arial"/>
      <charset val="238"/>
    </font>
    <font>
      <b/>
      <u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i/>
      <sz val="10"/>
      <name val="Arial CE"/>
      <charset val="238"/>
    </font>
    <font>
      <b/>
      <i/>
      <sz val="10"/>
      <color indexed="14"/>
      <name val="Arial CE"/>
      <family val="2"/>
      <charset val="238"/>
    </font>
    <font>
      <b/>
      <sz val="10"/>
      <color indexed="14"/>
      <name val="Arial"/>
      <family val="2"/>
      <charset val="238"/>
    </font>
    <font>
      <sz val="10"/>
      <color indexed="14"/>
      <name val="Arial"/>
      <charset val="238"/>
    </font>
    <font>
      <sz val="10"/>
      <name val="Arial CE"/>
      <family val="2"/>
      <charset val="238"/>
    </font>
    <font>
      <sz val="8"/>
      <name val="Arial"/>
      <charset val="238"/>
    </font>
    <font>
      <b/>
      <sz val="12"/>
      <name val="Arial CE"/>
      <charset val="238"/>
    </font>
    <font>
      <b/>
      <sz val="12"/>
      <color indexed="14"/>
      <name val="Arial CE"/>
      <family val="2"/>
      <charset val="238"/>
    </font>
    <font>
      <sz val="10"/>
      <color indexed="14"/>
      <name val="Arial"/>
      <family val="2"/>
      <charset val="238"/>
    </font>
    <font>
      <b/>
      <sz val="12"/>
      <color indexed="14"/>
      <name val="Arial"/>
      <family val="2"/>
      <charset val="238"/>
    </font>
    <font>
      <b/>
      <i/>
      <sz val="12"/>
      <name val="Arial CE"/>
      <charset val="238"/>
    </font>
    <font>
      <b/>
      <i/>
      <sz val="12"/>
      <color indexed="14"/>
      <name val="Arial"/>
      <family val="2"/>
      <charset val="238"/>
    </font>
    <font>
      <sz val="10"/>
      <color indexed="14"/>
      <name val="Arial CE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0" fillId="0" borderId="2" xfId="0" applyBorder="1"/>
    <xf numFmtId="0" fontId="0" fillId="2" borderId="0" xfId="0" applyFill="1"/>
    <xf numFmtId="0" fontId="3" fillId="0" borderId="0" xfId="0" applyFont="1"/>
    <xf numFmtId="166" fontId="8" fillId="0" borderId="0" xfId="0" applyNumberFormat="1" applyFont="1"/>
    <xf numFmtId="166" fontId="0" fillId="0" borderId="0" xfId="0" applyNumberFormat="1"/>
    <xf numFmtId="166" fontId="9" fillId="0" borderId="0" xfId="0" applyNumberFormat="1" applyFont="1"/>
    <xf numFmtId="1" fontId="0" fillId="0" borderId="0" xfId="0" applyNumberFormat="1" applyFill="1"/>
    <xf numFmtId="0" fontId="10" fillId="0" borderId="0" xfId="0" applyFont="1"/>
    <xf numFmtId="164" fontId="0" fillId="0" borderId="0" xfId="0" applyNumberFormat="1" applyFill="1"/>
    <xf numFmtId="0" fontId="0" fillId="0" borderId="0" xfId="0" applyFill="1"/>
    <xf numFmtId="166" fontId="0" fillId="0" borderId="0" xfId="0" applyNumberFormat="1" applyFill="1"/>
    <xf numFmtId="166" fontId="9" fillId="0" borderId="0" xfId="0" applyNumberFormat="1" applyFont="1" applyFill="1"/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9" fontId="0" fillId="0" borderId="0" xfId="0" applyNumberFormat="1"/>
    <xf numFmtId="0" fontId="10" fillId="0" borderId="0" xfId="0" applyFont="1" applyAlignment="1">
      <alignment horizontal="center"/>
    </xf>
    <xf numFmtId="1" fontId="0" fillId="0" borderId="0" xfId="0" applyNumberFormat="1" applyAlignment="1">
      <alignment horizontal="left"/>
    </xf>
    <xf numFmtId="0" fontId="1" fillId="0" borderId="0" xfId="0" applyFont="1"/>
    <xf numFmtId="0" fontId="12" fillId="0" borderId="3" xfId="0" applyFont="1" applyBorder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13" fillId="0" borderId="0" xfId="0" applyFont="1"/>
    <xf numFmtId="166" fontId="14" fillId="0" borderId="0" xfId="0" applyNumberFormat="1" applyFont="1"/>
    <xf numFmtId="165" fontId="8" fillId="0" borderId="0" xfId="0" applyNumberFormat="1" applyFont="1"/>
    <xf numFmtId="165" fontId="9" fillId="0" borderId="0" xfId="0" applyNumberFormat="1" applyFont="1"/>
    <xf numFmtId="0" fontId="16" fillId="0" borderId="0" xfId="0" applyFont="1"/>
    <xf numFmtId="165" fontId="17" fillId="0" borderId="0" xfId="0" applyNumberFormat="1" applyFont="1"/>
    <xf numFmtId="0" fontId="10" fillId="0" borderId="0" xfId="0" applyFont="1" applyFill="1"/>
    <xf numFmtId="166" fontId="5" fillId="0" borderId="5" xfId="0" applyNumberFormat="1" applyFont="1" applyBorder="1"/>
    <xf numFmtId="0" fontId="3" fillId="0" borderId="0" xfId="0" applyFont="1" applyFill="1"/>
    <xf numFmtId="166" fontId="7" fillId="0" borderId="0" xfId="0" applyNumberFormat="1" applyFont="1" applyFill="1" applyBorder="1"/>
    <xf numFmtId="0" fontId="6" fillId="0" borderId="2" xfId="0" applyFont="1" applyBorder="1"/>
    <xf numFmtId="1" fontId="1" fillId="0" borderId="0" xfId="0" applyNumberFormat="1" applyFont="1" applyAlignment="1">
      <alignment horizontal="left"/>
    </xf>
    <xf numFmtId="1" fontId="13" fillId="0" borderId="0" xfId="0" applyNumberFormat="1" applyFont="1"/>
    <xf numFmtId="166" fontId="5" fillId="0" borderId="2" xfId="0" applyNumberFormat="1" applyFont="1" applyBorder="1"/>
    <xf numFmtId="166" fontId="7" fillId="0" borderId="2" xfId="0" applyNumberFormat="1" applyFont="1" applyBorder="1"/>
    <xf numFmtId="0" fontId="0" fillId="0" borderId="0" xfId="0" applyAlignment="1">
      <alignment horizontal="right"/>
    </xf>
    <xf numFmtId="166" fontId="15" fillId="0" borderId="0" xfId="0" applyNumberFormat="1" applyFont="1"/>
    <xf numFmtId="166" fontId="17" fillId="0" borderId="0" xfId="0" applyNumberFormat="1" applyFont="1" applyFill="1"/>
    <xf numFmtId="166" fontId="7" fillId="0" borderId="0" xfId="0" applyNumberFormat="1" applyFont="1" applyBorder="1"/>
    <xf numFmtId="166" fontId="17" fillId="0" borderId="0" xfId="0" applyNumberFormat="1" applyFont="1"/>
    <xf numFmtId="164" fontId="10" fillId="0" borderId="0" xfId="0" applyNumberFormat="1" applyFont="1" applyFill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left" vertical="top"/>
    </xf>
    <xf numFmtId="0" fontId="0" fillId="0" borderId="0" xfId="0" applyAlignment="1">
      <alignment wrapText="1"/>
    </xf>
    <xf numFmtId="0" fontId="10" fillId="0" borderId="0" xfId="0" applyFont="1" applyAlignment="1">
      <alignment horizontal="left" vertical="top"/>
    </xf>
    <xf numFmtId="166" fontId="0" fillId="0" borderId="0" xfId="0" applyNumberFormat="1" applyAlignment="1">
      <alignment vertical="top"/>
    </xf>
    <xf numFmtId="1" fontId="18" fillId="0" borderId="0" xfId="0" applyNumberFormat="1" applyFont="1" applyAlignment="1">
      <alignment horizontal="center"/>
    </xf>
    <xf numFmtId="1" fontId="0" fillId="0" borderId="0" xfId="0" applyNumberFormat="1" applyAlignment="1">
      <alignment vertical="top"/>
    </xf>
    <xf numFmtId="164" fontId="10" fillId="0" borderId="0" xfId="0" applyNumberFormat="1" applyFont="1" applyFill="1" applyAlignment="1">
      <alignment vertical="top"/>
    </xf>
    <xf numFmtId="166" fontId="9" fillId="0" borderId="0" xfId="0" applyNumberFormat="1" applyFont="1" applyAlignment="1">
      <alignment vertical="top"/>
    </xf>
    <xf numFmtId="1" fontId="0" fillId="0" borderId="0" xfId="0" applyNumberFormat="1" applyAlignment="1">
      <alignment vertical="top" wrapText="1"/>
    </xf>
    <xf numFmtId="1" fontId="19" fillId="0" borderId="0" xfId="0" applyNumberFormat="1" applyFont="1" applyAlignment="1">
      <alignment vertical="top" wrapText="1"/>
    </xf>
    <xf numFmtId="166" fontId="0" fillId="0" borderId="0" xfId="0" applyNumberFormat="1" applyFill="1" applyAlignment="1">
      <alignment vertical="top"/>
    </xf>
    <xf numFmtId="1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wrapText="1"/>
    </xf>
    <xf numFmtId="1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left"/>
    </xf>
    <xf numFmtId="164" fontId="0" fillId="0" borderId="0" xfId="0" applyNumberFormat="1" applyAlignment="1">
      <alignment vertical="top"/>
    </xf>
    <xf numFmtId="166" fontId="18" fillId="0" borderId="0" xfId="0" applyNumberFormat="1" applyFont="1"/>
    <xf numFmtId="1" fontId="0" fillId="0" borderId="0" xfId="0" applyNumberFormat="1" applyFill="1" applyAlignment="1">
      <alignment vertical="top"/>
    </xf>
    <xf numFmtId="1" fontId="0" fillId="0" borderId="0" xfId="0" applyNumberFormat="1" applyFill="1" applyAlignment="1">
      <alignment horizontal="left" vertical="top"/>
    </xf>
    <xf numFmtId="1" fontId="19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Zeros="0" tabSelected="1" zoomScaleNormal="100" workbookViewId="0">
      <selection activeCell="B2" sqref="B2:G2"/>
    </sheetView>
  </sheetViews>
  <sheetFormatPr defaultRowHeight="12.75" x14ac:dyDescent="0.2"/>
  <cols>
    <col min="1" max="1" width="4" customWidth="1"/>
    <col min="2" max="2" width="10.85546875" customWidth="1"/>
    <col min="3" max="3" width="49.42578125" style="1" customWidth="1"/>
    <col min="4" max="4" width="8" style="1" customWidth="1"/>
    <col min="5" max="5" width="11.7109375" style="3" customWidth="1"/>
    <col min="6" max="6" width="15.28515625" style="2" customWidth="1"/>
    <col min="7" max="7" width="16.28515625" customWidth="1"/>
  </cols>
  <sheetData>
    <row r="1" spans="1:10" ht="20.25" customHeight="1" x14ac:dyDescent="0.3">
      <c r="B1" s="87" t="s">
        <v>61</v>
      </c>
      <c r="C1" s="87"/>
      <c r="D1" s="87"/>
      <c r="E1" s="87"/>
      <c r="F1" s="87"/>
      <c r="G1" s="87"/>
    </row>
    <row r="2" spans="1:10" ht="20.25" customHeight="1" x14ac:dyDescent="0.3">
      <c r="B2" s="88" t="s">
        <v>35</v>
      </c>
      <c r="C2" s="88"/>
      <c r="D2" s="88"/>
      <c r="E2" s="88"/>
      <c r="F2" s="88"/>
      <c r="G2" s="88"/>
    </row>
    <row r="3" spans="1:10" ht="33.75" customHeight="1" x14ac:dyDescent="0.25">
      <c r="B3" s="27" t="s">
        <v>36</v>
      </c>
      <c r="D3" s="4"/>
      <c r="E3" s="4"/>
      <c r="F3" s="4"/>
    </row>
    <row r="4" spans="1:10" ht="15.75" x14ac:dyDescent="0.25">
      <c r="B4" s="27" t="s">
        <v>37</v>
      </c>
      <c r="D4" s="4"/>
      <c r="E4" s="4"/>
      <c r="F4" s="4"/>
      <c r="I4" s="28"/>
    </row>
    <row r="5" spans="1:10" ht="15.75" x14ac:dyDescent="0.25">
      <c r="B5" s="27" t="s">
        <v>38</v>
      </c>
      <c r="D5" s="4"/>
      <c r="E5" s="4"/>
      <c r="F5" s="4"/>
      <c r="I5" s="28"/>
      <c r="J5" s="68"/>
    </row>
    <row r="6" spans="1:10" ht="15.75" x14ac:dyDescent="0.25">
      <c r="B6" s="27" t="s">
        <v>39</v>
      </c>
      <c r="C6" s="27"/>
      <c r="D6" s="4"/>
      <c r="E6" s="4"/>
      <c r="F6" s="4"/>
      <c r="H6" s="28"/>
    </row>
    <row r="7" spans="1:10" ht="16.5" customHeight="1" x14ac:dyDescent="0.2">
      <c r="B7" s="36"/>
      <c r="C7"/>
      <c r="D7" s="5"/>
      <c r="E7"/>
    </row>
    <row r="8" spans="1:10" ht="30" customHeight="1" x14ac:dyDescent="0.25">
      <c r="B8" s="37" t="s">
        <v>12</v>
      </c>
      <c r="C8" s="38" t="s">
        <v>13</v>
      </c>
      <c r="D8" s="39"/>
      <c r="E8" s="40"/>
      <c r="F8" s="41"/>
      <c r="G8" s="9" t="s">
        <v>4</v>
      </c>
    </row>
    <row r="9" spans="1:10" ht="16.5" customHeight="1" x14ac:dyDescent="0.2">
      <c r="A9" s="12"/>
      <c r="C9" s="42" t="s">
        <v>14</v>
      </c>
      <c r="D9" s="43"/>
      <c r="E9" s="43"/>
      <c r="F9" s="43"/>
      <c r="G9" s="51">
        <f ca="1">SUMIF(A11:G27,"S",G11:G27)</f>
        <v>0</v>
      </c>
    </row>
    <row r="10" spans="1:10" x14ac:dyDescent="0.2">
      <c r="A10" s="12"/>
      <c r="B10" s="12"/>
      <c r="C10" s="30"/>
      <c r="D10" s="31"/>
      <c r="E10" s="32"/>
      <c r="F10" s="32"/>
      <c r="G10" s="62"/>
    </row>
    <row r="11" spans="1:10" ht="15.75" x14ac:dyDescent="0.25">
      <c r="A11" s="16" t="s">
        <v>5</v>
      </c>
      <c r="B11" s="71" t="str">
        <f>'Soupis prací'!B11</f>
        <v>800-723</v>
      </c>
      <c r="C11" s="44" t="str">
        <f>'Soupis prací'!C11</f>
        <v>Rozvod plynu</v>
      </c>
      <c r="F11" s="19"/>
      <c r="G11" s="45">
        <f>'Soupis prací'!G11</f>
        <v>0</v>
      </c>
    </row>
    <row r="12" spans="1:10" ht="15.75" x14ac:dyDescent="0.25">
      <c r="A12" s="16" t="s">
        <v>5</v>
      </c>
      <c r="B12" s="71" t="str">
        <f>'Soupis prací'!B28</f>
        <v>800-783</v>
      </c>
      <c r="C12" s="44" t="str">
        <f>'Soupis prací'!C28</f>
        <v>Nátěry</v>
      </c>
      <c r="F12" s="19"/>
      <c r="G12" s="45">
        <f>'Soupis prací'!G28</f>
        <v>0</v>
      </c>
    </row>
    <row r="13" spans="1:10" ht="15.75" x14ac:dyDescent="0.25">
      <c r="A13" s="16" t="s">
        <v>5</v>
      </c>
      <c r="B13" s="71" t="str">
        <f>'Soupis prací'!B33</f>
        <v>800-723 B</v>
      </c>
      <c r="C13" s="56" t="str">
        <f>'Soupis prací'!C33</f>
        <v>Demontáže</v>
      </c>
      <c r="F13" s="19"/>
      <c r="G13" s="45">
        <f>'Soupis prací'!G33</f>
        <v>0</v>
      </c>
    </row>
    <row r="14" spans="1:10" ht="15.75" x14ac:dyDescent="0.25">
      <c r="A14" s="16" t="s">
        <v>5</v>
      </c>
      <c r="B14" s="71" t="str">
        <f>'Soupis prací'!B37</f>
        <v>801-1</v>
      </c>
      <c r="C14" s="56" t="str">
        <f>'Soupis prací'!C37</f>
        <v>Pomocné stavební práce</v>
      </c>
      <c r="F14" s="19"/>
      <c r="G14" s="45">
        <f>'Soupis prací'!G37</f>
        <v>0</v>
      </c>
    </row>
    <row r="15" spans="1:10" ht="15.75" x14ac:dyDescent="0.25">
      <c r="A15" s="16" t="s">
        <v>5</v>
      </c>
      <c r="B15" s="71" t="str">
        <f>'Soupis prací'!B43</f>
        <v>58-M</v>
      </c>
      <c r="C15" s="56" t="str">
        <f>'Soupis prací'!C43</f>
        <v>Revize vyhrazených technických zařízení</v>
      </c>
      <c r="D15" s="22"/>
      <c r="E15" s="34"/>
      <c r="F15" s="25" t="s">
        <v>9</v>
      </c>
      <c r="G15" s="45">
        <f>'Soupis prací'!G43</f>
        <v>0</v>
      </c>
    </row>
    <row r="16" spans="1:10" ht="15.75" x14ac:dyDescent="0.25">
      <c r="A16" s="16" t="s">
        <v>5</v>
      </c>
      <c r="B16" s="29"/>
      <c r="C16" s="56"/>
      <c r="D16" s="22"/>
      <c r="E16" s="34"/>
      <c r="F16" s="25"/>
      <c r="G16" s="45"/>
    </row>
    <row r="17" spans="1:7" ht="15.75" x14ac:dyDescent="0.25">
      <c r="A17" s="16" t="s">
        <v>5</v>
      </c>
      <c r="B17" s="29"/>
      <c r="C17" s="56"/>
      <c r="D17" s="22"/>
      <c r="E17" s="34"/>
      <c r="F17" s="25"/>
      <c r="G17" s="45"/>
    </row>
    <row r="18" spans="1:7" ht="15.75" x14ac:dyDescent="0.25">
      <c r="A18" s="16" t="s">
        <v>5</v>
      </c>
      <c r="B18" s="29"/>
      <c r="C18" s="56"/>
      <c r="D18" s="22"/>
      <c r="E18" s="34"/>
      <c r="F18" s="25"/>
      <c r="G18" s="45"/>
    </row>
    <row r="19" spans="1:7" ht="15.75" x14ac:dyDescent="0.25">
      <c r="A19" s="16" t="s">
        <v>5</v>
      </c>
      <c r="B19" s="29"/>
      <c r="C19" s="56"/>
      <c r="D19" s="22"/>
      <c r="E19" s="34"/>
      <c r="F19" s="25"/>
      <c r="G19" s="45"/>
    </row>
    <row r="20" spans="1:7" ht="15.75" x14ac:dyDescent="0.25">
      <c r="A20" s="16" t="s">
        <v>5</v>
      </c>
      <c r="B20" s="29"/>
      <c r="C20" s="56"/>
      <c r="D20" s="22"/>
      <c r="E20" s="34"/>
      <c r="F20" s="25"/>
      <c r="G20" s="45"/>
    </row>
    <row r="21" spans="1:7" ht="15.75" x14ac:dyDescent="0.25">
      <c r="A21" s="16" t="s">
        <v>5</v>
      </c>
      <c r="B21" s="29"/>
      <c r="C21" s="56"/>
      <c r="D21" s="22"/>
      <c r="E21" s="34"/>
      <c r="F21" s="25"/>
      <c r="G21" s="45"/>
    </row>
    <row r="22" spans="1:7" ht="15.75" x14ac:dyDescent="0.25">
      <c r="A22" s="16" t="s">
        <v>5</v>
      </c>
      <c r="B22" s="29"/>
      <c r="C22" s="56"/>
      <c r="D22" s="22"/>
      <c r="E22" s="34"/>
      <c r="F22" s="25"/>
      <c r="G22" s="45"/>
    </row>
    <row r="23" spans="1:7" ht="15.75" x14ac:dyDescent="0.25">
      <c r="A23" s="16" t="s">
        <v>5</v>
      </c>
      <c r="B23" s="29"/>
      <c r="C23" s="44"/>
      <c r="D23" s="22"/>
      <c r="E23" s="34"/>
      <c r="F23" s="25"/>
      <c r="G23" s="45"/>
    </row>
    <row r="24" spans="1:7" ht="15.75" x14ac:dyDescent="0.25">
      <c r="A24" s="16" t="s">
        <v>5</v>
      </c>
      <c r="B24" s="29"/>
      <c r="C24" s="44"/>
      <c r="D24" s="22"/>
      <c r="E24" s="34"/>
      <c r="F24" s="25"/>
      <c r="G24" s="45"/>
    </row>
    <row r="25" spans="1:7" ht="15.75" x14ac:dyDescent="0.25">
      <c r="A25" s="16" t="s">
        <v>5</v>
      </c>
      <c r="C25" s="44">
        <f>'Soupis prací'!C42</f>
        <v>0</v>
      </c>
      <c r="G25" s="45">
        <f>'Soupis prací'!G42</f>
        <v>0</v>
      </c>
    </row>
    <row r="26" spans="1:7" ht="15.75" x14ac:dyDescent="0.25">
      <c r="A26" s="16" t="s">
        <v>5</v>
      </c>
      <c r="B26" s="29"/>
      <c r="C26" s="44">
        <f>'Soupis prací'!C52</f>
        <v>0</v>
      </c>
      <c r="F26" s="25"/>
      <c r="G26" s="45">
        <f>'Soupis prací'!G52</f>
        <v>0</v>
      </c>
    </row>
    <row r="27" spans="1:7" x14ac:dyDescent="0.2">
      <c r="B27" s="22"/>
      <c r="C27" s="21"/>
      <c r="E27" s="23"/>
      <c r="F27" s="25"/>
      <c r="G27" s="20"/>
    </row>
    <row r="28" spans="1:7" x14ac:dyDescent="0.2">
      <c r="C28" s="21"/>
      <c r="F28" s="19"/>
      <c r="G28" s="20"/>
    </row>
    <row r="29" spans="1:7" x14ac:dyDescent="0.2">
      <c r="C29" s="21"/>
      <c r="F29" s="46"/>
      <c r="G29" s="20"/>
    </row>
    <row r="30" spans="1:7" x14ac:dyDescent="0.2">
      <c r="C30" s="21"/>
      <c r="F30" s="47"/>
      <c r="G30" s="20"/>
    </row>
    <row r="31" spans="1:7" ht="15.75" x14ac:dyDescent="0.25">
      <c r="B31" s="17" t="s">
        <v>40</v>
      </c>
      <c r="G31" s="60">
        <f ca="1">G9</f>
        <v>0</v>
      </c>
    </row>
    <row r="32" spans="1:7" ht="18.75" customHeight="1" x14ac:dyDescent="0.2">
      <c r="B32" s="48" t="s">
        <v>41</v>
      </c>
      <c r="F32" s="19"/>
      <c r="G32" s="61">
        <f ca="1">G31*1.21</f>
        <v>0</v>
      </c>
    </row>
    <row r="33" spans="1:7" ht="18.75" customHeight="1" x14ac:dyDescent="0.2">
      <c r="C33" s="48"/>
      <c r="F33" s="19"/>
      <c r="G33" s="63"/>
    </row>
    <row r="34" spans="1:7" ht="18.75" customHeight="1" x14ac:dyDescent="0.2">
      <c r="C34" s="48"/>
      <c r="F34" s="19"/>
      <c r="G34" s="49"/>
    </row>
    <row r="35" spans="1:7" x14ac:dyDescent="0.2">
      <c r="C35" s="21"/>
      <c r="F35" s="19"/>
      <c r="G35" s="20"/>
    </row>
    <row r="36" spans="1:7" x14ac:dyDescent="0.2">
      <c r="C36" s="21"/>
      <c r="F36" s="19"/>
      <c r="G36" s="20"/>
    </row>
    <row r="37" spans="1:7" x14ac:dyDescent="0.2">
      <c r="C37" s="50" t="s">
        <v>42</v>
      </c>
      <c r="D37" s="3"/>
      <c r="F37" s="19"/>
      <c r="G37" s="20"/>
    </row>
    <row r="38" spans="1:7" x14ac:dyDescent="0.2">
      <c r="B38" s="22"/>
      <c r="D38" s="3"/>
      <c r="F38" s="19"/>
      <c r="G38" s="20"/>
    </row>
    <row r="39" spans="1:7" x14ac:dyDescent="0.2">
      <c r="C39" s="22" t="s">
        <v>43</v>
      </c>
      <c r="D39" s="22" t="s">
        <v>21</v>
      </c>
      <c r="E39" s="23"/>
      <c r="F39" s="19"/>
      <c r="G39" s="20"/>
    </row>
    <row r="40" spans="1:7" x14ac:dyDescent="0.2">
      <c r="C40" s="22"/>
      <c r="D40" s="22" t="s">
        <v>6</v>
      </c>
      <c r="F40" s="19"/>
      <c r="G40" s="20"/>
    </row>
    <row r="41" spans="1:7" x14ac:dyDescent="0.2">
      <c r="F41" s="19"/>
      <c r="G41" s="20"/>
    </row>
    <row r="42" spans="1:7" ht="15.75" x14ac:dyDescent="0.25">
      <c r="A42" s="24"/>
      <c r="B42" s="17"/>
      <c r="C42" s="21"/>
      <c r="F42" s="25"/>
      <c r="G42" s="26"/>
    </row>
    <row r="43" spans="1:7" ht="15.75" x14ac:dyDescent="0.25">
      <c r="A43" s="24"/>
      <c r="B43" s="17"/>
      <c r="C43" s="21"/>
      <c r="F43" s="25"/>
      <c r="G43" s="26"/>
    </row>
    <row r="44" spans="1:7" ht="15.75" x14ac:dyDescent="0.25">
      <c r="A44" s="24"/>
      <c r="B44" s="17"/>
      <c r="C44"/>
      <c r="F44" s="19"/>
      <c r="G44" s="20"/>
    </row>
    <row r="45" spans="1:7" ht="15.75" x14ac:dyDescent="0.25">
      <c r="A45" s="24"/>
      <c r="B45" s="17"/>
      <c r="F45" s="19"/>
      <c r="G45" s="20"/>
    </row>
    <row r="46" spans="1:7" ht="15.75" x14ac:dyDescent="0.25">
      <c r="A46" s="24"/>
      <c r="B46" s="17"/>
      <c r="C46"/>
      <c r="F46" s="19"/>
      <c r="G46" s="20"/>
    </row>
    <row r="47" spans="1:7" ht="15.75" x14ac:dyDescent="0.25">
      <c r="A47" s="24"/>
      <c r="B47" s="17"/>
      <c r="E47" s="23"/>
      <c r="F47" s="19"/>
      <c r="G47" s="20"/>
    </row>
    <row r="48" spans="1:7" ht="15.75" x14ac:dyDescent="0.25">
      <c r="A48" s="24"/>
      <c r="B48" s="17"/>
      <c r="C48" s="21"/>
      <c r="E48" s="23"/>
      <c r="F48" s="19"/>
      <c r="G48" s="20"/>
    </row>
    <row r="49" spans="1:7" x14ac:dyDescent="0.2">
      <c r="A49" s="24"/>
      <c r="C49" s="21"/>
      <c r="E49" s="23"/>
      <c r="F49" s="19"/>
      <c r="G49" s="20"/>
    </row>
    <row r="50" spans="1:7" x14ac:dyDescent="0.2">
      <c r="C50" s="21"/>
      <c r="F50" s="25"/>
      <c r="G50" s="20"/>
    </row>
    <row r="51" spans="1:7" x14ac:dyDescent="0.2">
      <c r="C51" s="21"/>
      <c r="F51" s="19"/>
      <c r="G51" s="20"/>
    </row>
    <row r="52" spans="1:7" x14ac:dyDescent="0.2">
      <c r="C52" s="21"/>
      <c r="F52" s="19"/>
      <c r="G52" s="20"/>
    </row>
    <row r="53" spans="1:7" x14ac:dyDescent="0.2">
      <c r="C53" s="21"/>
      <c r="E53" s="23"/>
      <c r="F53" s="19"/>
      <c r="G53" s="20"/>
    </row>
    <row r="54" spans="1:7" x14ac:dyDescent="0.2">
      <c r="C54" s="21"/>
      <c r="F54" s="25"/>
      <c r="G54" s="20"/>
    </row>
    <row r="55" spans="1:7" x14ac:dyDescent="0.2">
      <c r="F55" s="25"/>
      <c r="G55" s="20"/>
    </row>
    <row r="56" spans="1:7" x14ac:dyDescent="0.2">
      <c r="C56" s="21"/>
      <c r="F56" s="19"/>
      <c r="G56" s="20"/>
    </row>
    <row r="57" spans="1:7" x14ac:dyDescent="0.2">
      <c r="C57" s="21"/>
      <c r="E57" s="23"/>
      <c r="F57" s="19"/>
      <c r="G57" s="20"/>
    </row>
    <row r="58" spans="1:7" x14ac:dyDescent="0.2">
      <c r="F58" s="19"/>
      <c r="G58" s="20"/>
    </row>
  </sheetData>
  <mergeCells count="2">
    <mergeCell ref="B1:G1"/>
    <mergeCell ref="B2:G2"/>
  </mergeCells>
  <phoneticPr fontId="11" type="noConversion"/>
  <pageMargins left="0.59055118110236227" right="0.27559055118110237" top="0.98425196850393704" bottom="0.98425196850393704" header="0.51181102362204722" footer="0.51181102362204722"/>
  <pageSetup paperSize="9" scale="85" orientation="portrait" blackAndWhite="1" r:id="rId1"/>
  <headerFooter alignWithMargins="0">
    <oddHeader>&amp;RZŠ Boženy Němcové, Jaroměř</oddHeader>
  </headerFooter>
  <ignoredErrors>
    <ignoredError sqref="C15 G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showZeros="0" zoomScaleNormal="100" workbookViewId="0">
      <selection activeCell="C12" sqref="C12"/>
    </sheetView>
  </sheetViews>
  <sheetFormatPr defaultRowHeight="12.75" x14ac:dyDescent="0.2"/>
  <cols>
    <col min="1" max="1" width="4" customWidth="1"/>
    <col min="2" max="2" width="12.7109375" customWidth="1"/>
    <col min="3" max="3" width="52" style="1" customWidth="1"/>
    <col min="4" max="4" width="9" style="3" customWidth="1"/>
    <col min="5" max="5" width="11.7109375" style="2" customWidth="1"/>
    <col min="6" max="6" width="14" customWidth="1"/>
    <col min="7" max="7" width="15.140625" customWidth="1"/>
  </cols>
  <sheetData>
    <row r="1" spans="1:10" ht="20.25" customHeight="1" x14ac:dyDescent="0.3">
      <c r="B1" s="89" t="s">
        <v>62</v>
      </c>
      <c r="C1" s="89"/>
      <c r="D1" s="89"/>
      <c r="E1" s="89"/>
      <c r="F1" s="89"/>
      <c r="G1" s="89"/>
    </row>
    <row r="2" spans="1:10" ht="33.75" customHeight="1" x14ac:dyDescent="0.25">
      <c r="B2" s="27" t="s">
        <v>36</v>
      </c>
      <c r="D2" s="4"/>
      <c r="E2" s="4"/>
      <c r="F2" s="4"/>
    </row>
    <row r="3" spans="1:10" ht="15.75" x14ac:dyDescent="0.25">
      <c r="B3" s="27" t="s">
        <v>37</v>
      </c>
      <c r="D3" s="4"/>
      <c r="E3" s="4"/>
      <c r="F3" s="4"/>
      <c r="I3" s="28"/>
    </row>
    <row r="4" spans="1:10" ht="15.75" x14ac:dyDescent="0.25">
      <c r="B4" s="27" t="s">
        <v>38</v>
      </c>
      <c r="D4" s="4"/>
      <c r="E4" s="4"/>
      <c r="F4" s="4"/>
      <c r="I4" s="28"/>
      <c r="J4" s="68"/>
    </row>
    <row r="5" spans="1:10" ht="15.75" x14ac:dyDescent="0.25">
      <c r="B5" s="27" t="s">
        <v>39</v>
      </c>
      <c r="C5" s="27"/>
      <c r="D5" s="4"/>
      <c r="E5" s="4"/>
      <c r="F5" s="4"/>
      <c r="H5" s="28"/>
    </row>
    <row r="6" spans="1:10" x14ac:dyDescent="0.2">
      <c r="C6"/>
      <c r="D6"/>
    </row>
    <row r="7" spans="1:10" ht="15.75" customHeight="1" x14ac:dyDescent="0.25">
      <c r="B7" s="6"/>
      <c r="C7" s="7" t="s">
        <v>1</v>
      </c>
      <c r="D7" s="8" t="s">
        <v>0</v>
      </c>
      <c r="E7" s="9" t="s">
        <v>2</v>
      </c>
      <c r="F7" s="10" t="s">
        <v>3</v>
      </c>
      <c r="G7" s="11" t="s">
        <v>4</v>
      </c>
    </row>
    <row r="8" spans="1:10" ht="15.75" customHeight="1" x14ac:dyDescent="0.2">
      <c r="A8" s="12"/>
      <c r="C8" s="13" t="s">
        <v>44</v>
      </c>
      <c r="D8" s="14"/>
      <c r="E8" s="14"/>
      <c r="F8" s="14"/>
      <c r="G8" s="57">
        <f ca="1">SUMIF(A11:G44,"S",G11:G44)</f>
        <v>0</v>
      </c>
    </row>
    <row r="9" spans="1:10" ht="15.75" customHeight="1" x14ac:dyDescent="0.2">
      <c r="A9" s="12"/>
      <c r="B9" s="15"/>
      <c r="C9" s="54" t="s">
        <v>45</v>
      </c>
      <c r="D9" s="13"/>
      <c r="E9" s="14"/>
      <c r="F9" s="14"/>
      <c r="G9" s="58">
        <f ca="1">G8*1.21</f>
        <v>0</v>
      </c>
    </row>
    <row r="10" spans="1:10" ht="15.75" customHeight="1" x14ac:dyDescent="0.2">
      <c r="A10" s="12"/>
      <c r="B10" s="12"/>
      <c r="C10" s="30"/>
      <c r="D10" s="32"/>
      <c r="E10" s="32"/>
      <c r="F10" s="53"/>
      <c r="G10" s="19"/>
      <c r="J10" s="59"/>
    </row>
    <row r="11" spans="1:10" ht="15" customHeight="1" x14ac:dyDescent="0.25">
      <c r="A11" s="16" t="s">
        <v>5</v>
      </c>
      <c r="B11" s="29" t="s">
        <v>7</v>
      </c>
      <c r="C11" s="52" t="s">
        <v>63</v>
      </c>
      <c r="D11" s="1"/>
      <c r="E11" s="3"/>
      <c r="F11" s="25"/>
      <c r="G11" s="18">
        <f>SUM(G12:G25)</f>
        <v>0</v>
      </c>
      <c r="I11" s="24"/>
    </row>
    <row r="12" spans="1:10" ht="25.5" x14ac:dyDescent="0.2">
      <c r="B12" s="67">
        <v>723181022</v>
      </c>
      <c r="C12" s="66" t="s">
        <v>47</v>
      </c>
      <c r="D12" s="72" t="s">
        <v>15</v>
      </c>
      <c r="E12" s="73">
        <v>4</v>
      </c>
      <c r="F12" s="77"/>
      <c r="G12" s="74">
        <f t="shared" ref="G12" si="0">E12*F12</f>
        <v>0</v>
      </c>
    </row>
    <row r="13" spans="1:10" ht="25.5" x14ac:dyDescent="0.2">
      <c r="B13" s="67">
        <v>723181023</v>
      </c>
      <c r="C13" s="66" t="s">
        <v>48</v>
      </c>
      <c r="D13" s="72" t="s">
        <v>15</v>
      </c>
      <c r="E13" s="73">
        <v>14</v>
      </c>
      <c r="F13" s="77"/>
      <c r="G13" s="74">
        <f t="shared" ref="G13" si="1">E13*F13</f>
        <v>0</v>
      </c>
    </row>
    <row r="14" spans="1:10" ht="25.5" customHeight="1" x14ac:dyDescent="0.2">
      <c r="B14" s="67">
        <v>723181024</v>
      </c>
      <c r="C14" s="66" t="s">
        <v>27</v>
      </c>
      <c r="D14" s="72" t="s">
        <v>15</v>
      </c>
      <c r="E14" s="73">
        <v>3</v>
      </c>
      <c r="F14" s="77"/>
      <c r="G14" s="74">
        <f t="shared" ref="G14:G16" si="2">E14*F14</f>
        <v>0</v>
      </c>
    </row>
    <row r="15" spans="1:10" x14ac:dyDescent="0.2">
      <c r="B15" s="84" t="s">
        <v>22</v>
      </c>
      <c r="C15" s="66" t="s">
        <v>55</v>
      </c>
      <c r="D15" s="72" t="s">
        <v>15</v>
      </c>
      <c r="E15" s="73">
        <v>4.5</v>
      </c>
      <c r="F15" s="77"/>
      <c r="G15" s="74">
        <f t="shared" si="2"/>
        <v>0</v>
      </c>
    </row>
    <row r="16" spans="1:10" ht="25.5" customHeight="1" x14ac:dyDescent="0.2">
      <c r="B16" s="84" t="s">
        <v>22</v>
      </c>
      <c r="C16" s="66" t="s">
        <v>56</v>
      </c>
      <c r="D16" s="72" t="s">
        <v>15</v>
      </c>
      <c r="E16" s="73">
        <v>4.5</v>
      </c>
      <c r="F16" s="77"/>
      <c r="G16" s="74">
        <f t="shared" si="2"/>
        <v>0</v>
      </c>
    </row>
    <row r="17" spans="1:7" x14ac:dyDescent="0.2">
      <c r="B17" s="81" t="s">
        <v>22</v>
      </c>
      <c r="C17" s="1" t="s">
        <v>28</v>
      </c>
      <c r="D17" s="1" t="s">
        <v>15</v>
      </c>
      <c r="E17" s="73">
        <v>0.8</v>
      </c>
      <c r="F17" s="77"/>
      <c r="G17" s="20">
        <f t="shared" ref="G17" si="3">E17*F17</f>
        <v>0</v>
      </c>
    </row>
    <row r="18" spans="1:7" ht="25.5" x14ac:dyDescent="0.2">
      <c r="B18" s="67">
        <v>723231162</v>
      </c>
      <c r="C18" s="75" t="s">
        <v>49</v>
      </c>
      <c r="D18" s="69" t="s">
        <v>18</v>
      </c>
      <c r="E18" s="73">
        <v>2</v>
      </c>
      <c r="F18" s="77"/>
      <c r="G18" s="74">
        <f t="shared" ref="G18:G24" si="4">E18*F18</f>
        <v>0</v>
      </c>
    </row>
    <row r="19" spans="1:7" ht="25.5" x14ac:dyDescent="0.2">
      <c r="B19" s="67">
        <v>723231163</v>
      </c>
      <c r="C19" s="75" t="s">
        <v>50</v>
      </c>
      <c r="D19" s="69" t="s">
        <v>18</v>
      </c>
      <c r="E19" s="73">
        <v>2</v>
      </c>
      <c r="F19" s="77"/>
      <c r="G19" s="74">
        <f t="shared" ref="G19" si="5">E19*F19</f>
        <v>0</v>
      </c>
    </row>
    <row r="20" spans="1:7" ht="25.5" x14ac:dyDescent="0.2">
      <c r="B20" s="67" t="s">
        <v>22</v>
      </c>
      <c r="C20" s="75" t="s">
        <v>51</v>
      </c>
      <c r="D20" s="69" t="s">
        <v>17</v>
      </c>
      <c r="E20" s="82">
        <v>1</v>
      </c>
      <c r="F20" s="70"/>
      <c r="G20" s="74">
        <f t="shared" ref="G20" si="6">E20*F20</f>
        <v>0</v>
      </c>
    </row>
    <row r="21" spans="1:7" ht="12.75" customHeight="1" x14ac:dyDescent="0.2">
      <c r="B21" s="35" t="s">
        <v>22</v>
      </c>
      <c r="C21" s="1" t="s">
        <v>26</v>
      </c>
      <c r="D21" s="1" t="s">
        <v>17</v>
      </c>
      <c r="E21" s="73">
        <v>1</v>
      </c>
      <c r="F21" s="25"/>
      <c r="G21" s="20">
        <f t="shared" ref="G21" si="7">E21*F21</f>
        <v>0</v>
      </c>
    </row>
    <row r="22" spans="1:7" ht="12.75" customHeight="1" x14ac:dyDescent="0.2">
      <c r="B22" s="1" t="s">
        <v>22</v>
      </c>
      <c r="C22" s="1" t="s">
        <v>29</v>
      </c>
      <c r="D22" s="1" t="s">
        <v>17</v>
      </c>
      <c r="E22" s="3">
        <v>1</v>
      </c>
      <c r="F22" s="19"/>
      <c r="G22" s="83">
        <f>E22*F22</f>
        <v>0</v>
      </c>
    </row>
    <row r="23" spans="1:7" x14ac:dyDescent="0.2">
      <c r="B23" s="67" t="s">
        <v>8</v>
      </c>
      <c r="C23" s="66" t="s">
        <v>30</v>
      </c>
      <c r="D23" s="72" t="s">
        <v>15</v>
      </c>
      <c r="E23" s="73">
        <v>21</v>
      </c>
      <c r="F23" s="70"/>
      <c r="G23" s="74">
        <f t="shared" si="4"/>
        <v>0</v>
      </c>
    </row>
    <row r="24" spans="1:7" x14ac:dyDescent="0.2">
      <c r="B24" s="67" t="s">
        <v>22</v>
      </c>
      <c r="C24" s="66" t="s">
        <v>52</v>
      </c>
      <c r="D24" s="72" t="s">
        <v>19</v>
      </c>
      <c r="E24" s="73">
        <v>4</v>
      </c>
      <c r="F24" s="70"/>
      <c r="G24" s="74">
        <f t="shared" si="4"/>
        <v>0</v>
      </c>
    </row>
    <row r="25" spans="1:7" ht="25.5" x14ac:dyDescent="0.2">
      <c r="B25" s="78">
        <v>998723203</v>
      </c>
      <c r="C25" s="76" t="s">
        <v>31</v>
      </c>
      <c r="D25" s="72" t="s">
        <v>10</v>
      </c>
      <c r="E25" s="73">
        <v>1.1399999999999999</v>
      </c>
      <c r="F25" s="74">
        <f>SUM(G12:G24)</f>
        <v>0</v>
      </c>
      <c r="G25" s="74">
        <f>E25*F25/100</f>
        <v>0</v>
      </c>
    </row>
    <row r="26" spans="1:7" ht="12.75" customHeight="1" x14ac:dyDescent="0.2">
      <c r="B26" s="55"/>
      <c r="D26" s="1"/>
      <c r="E26" s="64"/>
      <c r="F26" s="20"/>
      <c r="G26" s="20"/>
    </row>
    <row r="27" spans="1:7" ht="12.75" customHeight="1" x14ac:dyDescent="0.2">
      <c r="B27" s="55"/>
      <c r="D27" s="1"/>
      <c r="E27" s="64"/>
      <c r="F27" s="20"/>
      <c r="G27" s="20"/>
    </row>
    <row r="28" spans="1:7" ht="15" customHeight="1" x14ac:dyDescent="0.25">
      <c r="A28" s="16" t="s">
        <v>5</v>
      </c>
      <c r="B28" s="29" t="s">
        <v>53</v>
      </c>
      <c r="C28" s="52" t="s">
        <v>54</v>
      </c>
      <c r="D28" s="1"/>
      <c r="E28" s="64"/>
      <c r="F28" s="19"/>
      <c r="G28" s="18">
        <f>SUM(G29:G29)</f>
        <v>0</v>
      </c>
    </row>
    <row r="29" spans="1:7" ht="25.5" x14ac:dyDescent="0.2">
      <c r="B29" s="85" t="s">
        <v>22</v>
      </c>
      <c r="C29" s="86" t="s">
        <v>59</v>
      </c>
      <c r="D29" s="84" t="s">
        <v>15</v>
      </c>
      <c r="E29" s="73">
        <v>4.5</v>
      </c>
      <c r="F29" s="77"/>
      <c r="G29" s="74">
        <f>E29*F29</f>
        <v>0</v>
      </c>
    </row>
    <row r="30" spans="1:7" ht="12.75" customHeight="1" x14ac:dyDescent="0.2">
      <c r="B30" s="55"/>
      <c r="D30" s="1"/>
      <c r="E30" s="64"/>
      <c r="F30" s="20"/>
      <c r="G30" s="20"/>
    </row>
    <row r="31" spans="1:7" ht="12.75" customHeight="1" x14ac:dyDescent="0.2">
      <c r="B31" s="55"/>
      <c r="D31" s="1"/>
      <c r="E31" s="64"/>
      <c r="F31" s="20"/>
      <c r="G31" s="20"/>
    </row>
    <row r="32" spans="1:7" ht="12.75" customHeight="1" x14ac:dyDescent="0.2">
      <c r="B32" s="55"/>
      <c r="D32" s="1"/>
      <c r="E32" s="64"/>
      <c r="F32" s="20"/>
      <c r="G32" s="20"/>
    </row>
    <row r="33" spans="1:7" ht="15" customHeight="1" x14ac:dyDescent="0.25">
      <c r="A33" s="16" t="s">
        <v>5</v>
      </c>
      <c r="B33" s="80" t="s">
        <v>33</v>
      </c>
      <c r="C33" s="52" t="s">
        <v>32</v>
      </c>
      <c r="D33" s="1"/>
      <c r="E33" s="64"/>
      <c r="F33" s="19"/>
      <c r="G33" s="18">
        <f>SUM(G34:G34)</f>
        <v>0</v>
      </c>
    </row>
    <row r="34" spans="1:7" ht="51" x14ac:dyDescent="0.2">
      <c r="B34" s="67" t="s">
        <v>22</v>
      </c>
      <c r="C34" s="66" t="s">
        <v>34</v>
      </c>
      <c r="D34" s="72" t="s">
        <v>17</v>
      </c>
      <c r="E34" s="73">
        <v>1</v>
      </c>
      <c r="F34" s="77"/>
      <c r="G34" s="74">
        <f>E34*F34</f>
        <v>0</v>
      </c>
    </row>
    <row r="35" spans="1:7" ht="12.75" customHeight="1" x14ac:dyDescent="0.2">
      <c r="B35" s="1"/>
      <c r="D35" s="1"/>
      <c r="E35" s="64"/>
      <c r="F35" s="19"/>
      <c r="G35" s="20"/>
    </row>
    <row r="36" spans="1:7" ht="12.75" customHeight="1" x14ac:dyDescent="0.2">
      <c r="B36" s="1"/>
      <c r="D36" s="1"/>
      <c r="E36" s="64"/>
      <c r="F36" s="19"/>
      <c r="G36" s="20"/>
    </row>
    <row r="37" spans="1:7" ht="15" customHeight="1" x14ac:dyDescent="0.25">
      <c r="A37" s="16" t="s">
        <v>5</v>
      </c>
      <c r="B37" s="29" t="s">
        <v>11</v>
      </c>
      <c r="C37" s="52" t="s">
        <v>16</v>
      </c>
      <c r="D37" s="1"/>
      <c r="E37" s="64"/>
      <c r="F37" s="19"/>
      <c r="G37" s="18">
        <f>SUM(G38:G39)</f>
        <v>0</v>
      </c>
    </row>
    <row r="38" spans="1:7" ht="12.75" customHeight="1" x14ac:dyDescent="0.2">
      <c r="B38" s="1" t="s">
        <v>22</v>
      </c>
      <c r="C38" s="21" t="s">
        <v>23</v>
      </c>
      <c r="D38" s="1" t="s">
        <v>17</v>
      </c>
      <c r="E38" s="23">
        <v>1</v>
      </c>
      <c r="F38" s="25"/>
      <c r="G38" s="20">
        <f>E38*F38</f>
        <v>0</v>
      </c>
    </row>
    <row r="39" spans="1:7" x14ac:dyDescent="0.2">
      <c r="C39" s="79" t="s">
        <v>57</v>
      </c>
      <c r="D39" s="72"/>
      <c r="E39" s="23"/>
      <c r="F39" s="77"/>
      <c r="G39" s="74"/>
    </row>
    <row r="40" spans="1:7" x14ac:dyDescent="0.2">
      <c r="C40" s="79" t="s">
        <v>60</v>
      </c>
      <c r="D40" s="72"/>
      <c r="E40" s="23"/>
      <c r="F40" s="77"/>
      <c r="G40" s="74"/>
    </row>
    <row r="41" spans="1:7" ht="12.75" customHeight="1" x14ac:dyDescent="0.2">
      <c r="C41" s="33"/>
      <c r="E41" s="64"/>
      <c r="F41" s="25"/>
      <c r="G41" s="20"/>
    </row>
    <row r="42" spans="1:7" ht="12.75" customHeight="1" x14ac:dyDescent="0.2">
      <c r="C42" s="33"/>
      <c r="D42" s="1"/>
      <c r="E42" s="64"/>
      <c r="F42" s="19"/>
      <c r="G42" s="20"/>
    </row>
    <row r="43" spans="1:7" ht="15" customHeight="1" x14ac:dyDescent="0.25">
      <c r="A43" s="16" t="s">
        <v>5</v>
      </c>
      <c r="B43" s="80" t="s">
        <v>24</v>
      </c>
      <c r="C43" s="17" t="s">
        <v>25</v>
      </c>
      <c r="D43" s="1"/>
      <c r="E43" s="64"/>
      <c r="F43" s="19"/>
      <c r="G43" s="18">
        <f>SUM(G44:G44)</f>
        <v>0</v>
      </c>
    </row>
    <row r="44" spans="1:7" ht="12.75" customHeight="1" x14ac:dyDescent="0.2">
      <c r="B44" s="1" t="s">
        <v>22</v>
      </c>
      <c r="C44" s="1" t="s">
        <v>58</v>
      </c>
      <c r="D44" s="1" t="s">
        <v>17</v>
      </c>
      <c r="E44" s="64">
        <v>1</v>
      </c>
      <c r="F44" s="25"/>
      <c r="G44" s="20">
        <f>E44*F44</f>
        <v>0</v>
      </c>
    </row>
    <row r="45" spans="1:7" ht="12.75" customHeight="1" x14ac:dyDescent="0.2">
      <c r="B45" s="35"/>
      <c r="C45" s="33"/>
      <c r="D45" s="1"/>
      <c r="E45" s="64"/>
      <c r="F45" s="19"/>
      <c r="G45" s="20"/>
    </row>
    <row r="46" spans="1:7" x14ac:dyDescent="0.2">
      <c r="D46" s="1"/>
      <c r="E46" s="3"/>
      <c r="F46" s="2"/>
      <c r="G46" s="19"/>
    </row>
    <row r="47" spans="1:7" x14ac:dyDescent="0.2">
      <c r="D47" s="1"/>
      <c r="E47" s="3"/>
      <c r="F47" s="2"/>
      <c r="G47" s="19"/>
    </row>
    <row r="48" spans="1:7" x14ac:dyDescent="0.2">
      <c r="D48" s="1"/>
      <c r="E48" s="3"/>
      <c r="F48" s="2"/>
    </row>
    <row r="49" spans="3:6" x14ac:dyDescent="0.2">
      <c r="D49" s="1"/>
      <c r="E49" s="3"/>
      <c r="F49" s="2"/>
    </row>
    <row r="50" spans="3:6" x14ac:dyDescent="0.2">
      <c r="C50" s="22" t="s">
        <v>46</v>
      </c>
      <c r="E50" s="65" t="s">
        <v>20</v>
      </c>
      <c r="F50" s="22" t="s">
        <v>21</v>
      </c>
    </row>
    <row r="51" spans="3:6" x14ac:dyDescent="0.2">
      <c r="C51" s="22"/>
      <c r="E51" s="1"/>
      <c r="F51" s="22" t="s">
        <v>6</v>
      </c>
    </row>
    <row r="52" spans="3:6" x14ac:dyDescent="0.2">
      <c r="D52" s="1"/>
      <c r="E52" s="3"/>
      <c r="F52" s="19"/>
    </row>
    <row r="53" spans="3:6" x14ac:dyDescent="0.2">
      <c r="D53" s="1"/>
      <c r="E53" s="3"/>
      <c r="F53" s="2"/>
    </row>
  </sheetData>
  <mergeCells count="1">
    <mergeCell ref="B1:G1"/>
  </mergeCells>
  <phoneticPr fontId="11" type="noConversion"/>
  <pageMargins left="0.51181102362204722" right="0.27559055118110237" top="0.70866141732283472" bottom="0.59055118110236227" header="0.39370078740157483" footer="0.31496062992125984"/>
  <pageSetup paperSize="9" scale="85" orientation="portrait" blackAndWhite="1" r:id="rId1"/>
  <headerFooter alignWithMargins="0">
    <oddHeader>&amp;RZŠ Boženy Němcové, Jaroměř</oddHeader>
    <oddFooter>Stránka &amp;P</oddFooter>
  </headerFooter>
  <ignoredErrors>
    <ignoredError sqref="B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Soupis prací</vt:lpstr>
      <vt:lpstr>Rekapitulace!Názvy_tisku</vt:lpstr>
      <vt:lpstr>'Soupis prací'!Názvy_tisku</vt:lpstr>
      <vt:lpstr>Rekapitulace!Oblast_tisku</vt:lpstr>
      <vt:lpstr>'Soupis prací'!Oblast_tisku</vt:lpstr>
    </vt:vector>
  </TitlesOfParts>
  <Company>T-Festing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Pěnčík</dc:creator>
  <cp:lastModifiedBy>Uživatel systému Windows</cp:lastModifiedBy>
  <cp:lastPrinted>2018-02-14T12:08:24Z</cp:lastPrinted>
  <dcterms:created xsi:type="dcterms:W3CDTF">2007-02-09T09:15:25Z</dcterms:created>
  <dcterms:modified xsi:type="dcterms:W3CDTF">2018-02-14T12:08:57Z</dcterms:modified>
</cp:coreProperties>
</file>