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f\Práce\1_RRAVM\_EFEKT\Obec Kramolna_ZPŘ\Připomínky 21. 3\"/>
    </mc:Choice>
  </mc:AlternateContent>
  <xr:revisionPtr revIDLastSave="0" documentId="13_ncr:1_{A07719AD-85B8-42BB-BE7B-8A1A3B0AE34B}" xr6:coauthVersionLast="47" xr6:coauthVersionMax="47" xr10:uidLastSave="{00000000-0000-0000-0000-000000000000}"/>
  <bookViews>
    <workbookView xWindow="-98" yWindow="-98" windowWidth="21795" windowHeight="12975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2" l="1"/>
  <c r="R22" i="2" s="1"/>
  <c r="R27" i="2"/>
  <c r="R21" i="2"/>
  <c r="R20" i="2"/>
  <c r="R19" i="2"/>
  <c r="R31" i="2"/>
  <c r="R29" i="2"/>
  <c r="Z26" i="2"/>
  <c r="AH26" i="2" s="1"/>
  <c r="Z24" i="2"/>
  <c r="AH24" i="2" s="1"/>
  <c r="Z23" i="2"/>
  <c r="AH23" i="2" s="1"/>
  <c r="Z32" i="2"/>
  <c r="AH32" i="2" s="1"/>
  <c r="Z16" i="2"/>
  <c r="AH16" i="2" s="1"/>
  <c r="Z9" i="2"/>
  <c r="Z14" i="2" l="1"/>
  <c r="AH14" i="2" s="1"/>
  <c r="Z13" i="2"/>
  <c r="AH13" i="2" s="1"/>
  <c r="Z11" i="2"/>
  <c r="AH11" i="2" s="1"/>
  <c r="Z31" i="2" l="1"/>
  <c r="Z33" i="2"/>
  <c r="AH33" i="2" s="1"/>
  <c r="AH31" i="2" l="1"/>
  <c r="AH30" i="2" s="1"/>
  <c r="Z30" i="2"/>
  <c r="AH9" i="2"/>
  <c r="Z25" i="2" l="1"/>
  <c r="AH25" i="2" s="1"/>
  <c r="Z29" i="2" l="1"/>
  <c r="AH29" i="2" s="1"/>
  <c r="Z28" i="2"/>
  <c r="AH28" i="2" s="1"/>
  <c r="Z27" i="2"/>
  <c r="AH27" i="2" s="1"/>
  <c r="Z22" i="2"/>
  <c r="AH22" i="2" s="1"/>
  <c r="Z21" i="2"/>
  <c r="AH21" i="2" s="1"/>
  <c r="Z20" i="2"/>
  <c r="AH20" i="2" s="1"/>
  <c r="Z17" i="2"/>
  <c r="AH17" i="2" s="1"/>
  <c r="Z15" i="2"/>
  <c r="AH15" i="2" s="1"/>
  <c r="Z12" i="2"/>
  <c r="AH12" i="2" s="1"/>
  <c r="Z10" i="2"/>
  <c r="AH10" i="2" s="1"/>
  <c r="Z8" i="2"/>
  <c r="AH8" i="2" s="1"/>
  <c r="Z7" i="2"/>
  <c r="AH7" i="2" s="1"/>
  <c r="Z6" i="2"/>
  <c r="Z5" i="2" s="1"/>
  <c r="AH6" i="2" l="1"/>
  <c r="Z19" i="2"/>
  <c r="Z18" i="2" s="1"/>
  <c r="AH5" i="2" l="1"/>
  <c r="Q22" i="1"/>
  <c r="AH19" i="2"/>
  <c r="AH18" i="2" s="1"/>
  <c r="Q18" i="1"/>
  <c r="AH35" i="2" l="1"/>
  <c r="AK38" i="2" s="1"/>
  <c r="Q24" i="1"/>
  <c r="Q32" i="1" s="1"/>
  <c r="Q34" i="1" s="1"/>
  <c r="Q38" i="1" s="1"/>
  <c r="Z35" i="2"/>
  <c r="Z38" i="2" s="1"/>
  <c r="AG38" i="2" l="1"/>
</calcChain>
</file>

<file path=xl/sharedStrings.xml><?xml version="1.0" encoding="utf-8"?>
<sst xmlns="http://schemas.openxmlformats.org/spreadsheetml/2006/main" count="152" uniqueCount="106">
  <si>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</si>
  <si>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</si>
  <si>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</si>
  <si>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</si>
  <si>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</si>
  <si>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</si>
  <si>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</si>
  <si>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</si>
  <si>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</si>
  <si>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</si>
  <si>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</si>
  <si>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</si>
  <si>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</si>
  <si>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</si>
  <si>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</si>
  <si>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</si>
  <si>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</si>
  <si>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</si>
  <si>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</si>
  <si>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</si>
  <si>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</si>
  <si>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</si>
  <si>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</si>
  <si>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</si>
  <si>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</si>
  <si>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</si>
  <si>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</si>
  <si>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</si>
  <si>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</si>
  <si>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</si>
  <si>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</si>
  <si>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</si>
  <si>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</si>
  <si>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</si>
  <si>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</si>
  <si>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</si>
  <si>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</si>
  <si>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</si>
  <si>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</si>
  <si>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</si>
  <si>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</si>
  <si>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</si>
  <si>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</si>
  <si>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</si>
  <si>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</si>
  <si>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m</t>
  </si>
  <si>
    <t>2.</t>
  </si>
  <si>
    <t>Montážní práce</t>
  </si>
  <si>
    <t>2.1</t>
  </si>
  <si>
    <t>2.2</t>
  </si>
  <si>
    <t>2.4</t>
  </si>
  <si>
    <t>2.5</t>
  </si>
  <si>
    <t>h</t>
  </si>
  <si>
    <t>2.8</t>
  </si>
  <si>
    <t>2.9</t>
  </si>
  <si>
    <t>2.10</t>
  </si>
  <si>
    <t>2.11</t>
  </si>
  <si>
    <t>3.</t>
  </si>
  <si>
    <t>Ostatní</t>
  </si>
  <si>
    <t>3.1</t>
  </si>
  <si>
    <t>kpl</t>
  </si>
  <si>
    <t>3.2</t>
  </si>
  <si>
    <t>3.3</t>
  </si>
  <si>
    <t>Ekologická likvidace svítidel a zdrojů</t>
  </si>
  <si>
    <t>Podíl</t>
  </si>
  <si>
    <t>Bez DPH</t>
  </si>
  <si>
    <t>DPH 21 %</t>
  </si>
  <si>
    <t>Včetně DPH</t>
  </si>
  <si>
    <t>Celkové výdaje</t>
  </si>
  <si>
    <t>100%</t>
  </si>
  <si>
    <t>Demontáž stávající výzbroje RVO</t>
  </si>
  <si>
    <t>Montáž výložníku - ocelový jednoramenný do 35 kg</t>
  </si>
  <si>
    <t>HZS, elektromontér v tarifní třídě 7</t>
  </si>
  <si>
    <t>Výchozí zkoušky a revize elektroinstalace včetně vyhotovení revizní zprávy</t>
  </si>
  <si>
    <t>Omezovač náběhových proudů pro LED technologii</t>
  </si>
  <si>
    <t>Rekonstrukce RVO - přezbojení jističů a omezovačů</t>
  </si>
  <si>
    <t>Svítidlo LED - úsek 1, třída M4</t>
  </si>
  <si>
    <t>Svítidlo LED - úsek 2, třída P4</t>
  </si>
  <si>
    <t>Svítidlo LED - úsek 3, třída P4</t>
  </si>
  <si>
    <t>Svítidlo LED - úsek 4, třída P4</t>
  </si>
  <si>
    <t>Celková revitalizace veřejného osvětlení</t>
  </si>
  <si>
    <t>Obec Kramolna</t>
  </si>
  <si>
    <t>547 01 Náchod</t>
  </si>
  <si>
    <t>Kramolna 172</t>
  </si>
  <si>
    <t>IČ 00273147</t>
  </si>
  <si>
    <t>DIČ CZ00273147</t>
  </si>
  <si>
    <t>2.3</t>
  </si>
  <si>
    <t>2.6</t>
  </si>
  <si>
    <t>2.7</t>
  </si>
  <si>
    <t>Ekologická likvidace nevyhovujícího vzdušného vedení</t>
  </si>
  <si>
    <t xml:space="preserve">Montážní plošina, montáž nového kabelu 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</si>
  <si>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</t>
    </r>
  </si>
  <si>
    <t xml:space="preserve">Výložník UNI 1 - 300 </t>
  </si>
  <si>
    <t>Výložník UNI 1 - 500</t>
  </si>
  <si>
    <t>Výložník UNI 1 - 1000</t>
  </si>
  <si>
    <t>Výložník UNI 1 - 1500</t>
  </si>
  <si>
    <t>Výložník UNI 1 - 2000</t>
  </si>
  <si>
    <t xml:space="preserve">Montáž svítidla veřejného osvětlení </t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</si>
  <si>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</si>
  <si>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>Montážní plošina, montáž svítidel</t>
  </si>
  <si>
    <t>Demontáž svítidel a výložníků</t>
  </si>
  <si>
    <t xml:space="preserve">Demontáž stávajícího nevyhovujícího vzdušného vedení vč. úchytného materiálu </t>
  </si>
  <si>
    <t>Kabel silový s Al jádrem 1-AES 4 x 16 mm2  - montáž vč. napojení na soustavu VO a uchycení (D98-1.24; 1.24-1.38; 1.24-1.18)</t>
  </si>
  <si>
    <t>Kabel silový s Al jádrem 1-AES 4 x 16 mm2 vč. souvisejícího materiálu (závěsné háky, kotevní a nosné svorky a spojovací prky)(D98-1.24; 1.24-1.38; 1.24-1.18)</t>
  </si>
  <si>
    <t>1.12</t>
  </si>
  <si>
    <t>Obchodní název nabízeného plění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</si>
</sst>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1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16" fillId="0" borderId="0" xfId="1" applyFont="1" applyAlignment="1">
      <alignment vertical="top" wrapText="1"/>
    </xf>
    <xf numFmtId="0" fontId="20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21" fillId="0" borderId="0" xfId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horizontal="justify" vertical="center" wrapText="1"/>
    </xf>
    <xf numFmtId="0" fontId="18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horizontal="left" vertical="center" wrapText="1"/>
    </xf>
    <xf numFmtId="0" fontId="22" fillId="0" borderId="0" xfId="1" applyFont="1" applyAlignment="1">
      <alignment vertical="top" wrapText="1"/>
    </xf>
    <xf numFmtId="0" fontId="17" fillId="0" borderId="0" xfId="1" applyFont="1" applyAlignment="1">
      <alignment horizontal="left" vertical="center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justify" vertical="center"/>
    </xf>
    <xf numFmtId="0" fontId="23" fillId="0" borderId="0" xfId="1" applyFont="1" applyAlignment="1">
      <alignment vertical="center"/>
    </xf>
    <xf numFmtId="49" fontId="16" fillId="0" borderId="0" xfId="1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" fontId="16" fillId="0" borderId="0" xfId="2" applyNumberFormat="1" applyFont="1" applyAlignment="1">
      <alignment horizontal="right" vertical="center"/>
    </xf>
    <xf numFmtId="4" fontId="17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vertical="center"/>
    </xf>
    <xf numFmtId="49" fontId="16" fillId="0" borderId="4" xfId="1" applyNumberFormat="1" applyFont="1" applyBorder="1" applyAlignment="1">
      <alignment vertical="center"/>
    </xf>
    <xf numFmtId="49" fontId="16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2" fontId="16" fillId="0" borderId="4" xfId="1" applyNumberFormat="1" applyFont="1" applyBorder="1" applyAlignment="1">
      <alignment vertical="center"/>
    </xf>
    <xf numFmtId="2" fontId="16" fillId="0" borderId="13" xfId="1" applyNumberFormat="1" applyFont="1" applyBorder="1" applyAlignment="1">
      <alignment vertical="center"/>
    </xf>
    <xf numFmtId="0" fontId="24" fillId="0" borderId="0" xfId="2" applyFont="1" applyAlignment="1">
      <alignment vertical="center"/>
    </xf>
    <xf numFmtId="44" fontId="17" fillId="0" borderId="0" xfId="4" applyFont="1" applyAlignment="1">
      <alignment vertical="center"/>
    </xf>
    <xf numFmtId="44" fontId="16" fillId="0" borderId="0" xfId="4" applyFont="1" applyAlignment="1">
      <alignment vertical="center"/>
    </xf>
    <xf numFmtId="44" fontId="16" fillId="0" borderId="0" xfId="4" applyFont="1" applyFill="1" applyAlignment="1">
      <alignment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4" fontId="7" fillId="0" borderId="5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49" fontId="26" fillId="3" borderId="3" xfId="1" applyNumberFormat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/>
    </xf>
    <xf numFmtId="4" fontId="17" fillId="3" borderId="14" xfId="1" applyNumberFormat="1" applyFont="1" applyFill="1" applyBorder="1" applyAlignment="1">
      <alignment horizontal="center" vertical="center"/>
    </xf>
    <xf numFmtId="4" fontId="17" fillId="3" borderId="15" xfId="1" applyNumberFormat="1" applyFont="1" applyFill="1" applyBorder="1" applyAlignment="1">
      <alignment horizontal="center" vertical="center"/>
    </xf>
    <xf numFmtId="4" fontId="17" fillId="3" borderId="16" xfId="1" applyNumberFormat="1" applyFont="1" applyFill="1" applyBorder="1" applyAlignment="1">
      <alignment horizontal="center" vertical="center"/>
    </xf>
    <xf numFmtId="4" fontId="16" fillId="0" borderId="3" xfId="1" applyNumberFormat="1" applyFont="1" applyBorder="1" applyAlignment="1">
      <alignment horizontal="right"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4" fontId="16" fillId="0" borderId="18" xfId="2" applyNumberFormat="1" applyFont="1" applyBorder="1" applyAlignment="1">
      <alignment horizontal="right" vertical="center"/>
    </xf>
    <xf numFmtId="4" fontId="16" fillId="0" borderId="19" xfId="2" applyNumberFormat="1" applyFont="1" applyBorder="1" applyAlignment="1">
      <alignment horizontal="right" vertical="center"/>
    </xf>
    <xf numFmtId="4" fontId="16" fillId="0" borderId="20" xfId="2" applyNumberFormat="1" applyFont="1" applyBorder="1" applyAlignment="1">
      <alignment horizontal="right" vertical="center"/>
    </xf>
    <xf numFmtId="0" fontId="16" fillId="0" borderId="13" xfId="1" applyFont="1" applyBorder="1" applyAlignment="1">
      <alignment horizontal="left" vertical="center"/>
    </xf>
    <xf numFmtId="4" fontId="16" fillId="0" borderId="23" xfId="2" applyNumberFormat="1" applyFont="1" applyBorder="1" applyAlignment="1">
      <alignment horizontal="right" vertical="center"/>
    </xf>
    <xf numFmtId="0" fontId="16" fillId="0" borderId="3" xfId="1" applyFont="1" applyBorder="1" applyAlignment="1">
      <alignment horizontal="center" vertical="center"/>
    </xf>
    <xf numFmtId="0" fontId="24" fillId="0" borderId="19" xfId="2" applyFont="1" applyBorder="1" applyAlignment="1">
      <alignment vertical="center"/>
    </xf>
    <xf numFmtId="0" fontId="24" fillId="0" borderId="20" xfId="2" applyFont="1" applyBorder="1" applyAlignment="1">
      <alignment vertical="center"/>
    </xf>
    <xf numFmtId="0" fontId="16" fillId="0" borderId="17" xfId="1" applyFont="1" applyBorder="1" applyAlignment="1">
      <alignment horizontal="left" vertical="center"/>
    </xf>
    <xf numFmtId="2" fontId="16" fillId="0" borderId="3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 wrapText="1"/>
    </xf>
    <xf numFmtId="4" fontId="16" fillId="0" borderId="30" xfId="2" applyNumberFormat="1" applyFont="1" applyBorder="1" applyAlignment="1">
      <alignment horizontal="right" vertical="center"/>
    </xf>
    <xf numFmtId="0" fontId="24" fillId="0" borderId="31" xfId="2" applyFont="1" applyBorder="1" applyAlignment="1">
      <alignment vertical="center"/>
    </xf>
    <xf numFmtId="0" fontId="24" fillId="0" borderId="32" xfId="2" applyFont="1" applyBorder="1" applyAlignment="1">
      <alignment vertical="center"/>
    </xf>
    <xf numFmtId="4" fontId="17" fillId="2" borderId="26" xfId="1" applyNumberFormat="1" applyFont="1" applyFill="1" applyBorder="1" applyAlignment="1">
      <alignment horizontal="center" vertical="center"/>
    </xf>
    <xf numFmtId="4" fontId="17" fillId="2" borderId="27" xfId="1" applyNumberFormat="1" applyFont="1" applyFill="1" applyBorder="1" applyAlignment="1">
      <alignment horizontal="center" vertical="center"/>
    </xf>
    <xf numFmtId="4" fontId="17" fillId="2" borderId="28" xfId="1" applyNumberFormat="1" applyFont="1" applyFill="1" applyBorder="1" applyAlignment="1">
      <alignment horizontal="center" vertical="center"/>
    </xf>
    <xf numFmtId="4" fontId="17" fillId="2" borderId="29" xfId="1" applyNumberFormat="1" applyFont="1" applyFill="1" applyBorder="1" applyAlignment="1">
      <alignment horizontal="center" vertical="center"/>
    </xf>
    <xf numFmtId="4" fontId="16" fillId="0" borderId="4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6" fillId="0" borderId="1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0" fontId="17" fillId="2" borderId="24" xfId="1" applyFont="1" applyFill="1" applyBorder="1" applyAlignment="1">
      <alignment horizontal="left" vertical="center"/>
    </xf>
    <xf numFmtId="0" fontId="17" fillId="2" borderId="25" xfId="1" applyFont="1" applyFill="1" applyBorder="1" applyAlignment="1">
      <alignment horizontal="left" vertical="center"/>
    </xf>
    <xf numFmtId="2" fontId="17" fillId="3" borderId="3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1" fontId="16" fillId="0" borderId="2" xfId="1" applyNumberFormat="1" applyFont="1" applyBorder="1" applyAlignment="1">
      <alignment horizontal="center" vertical="center"/>
    </xf>
    <xf numFmtId="4" fontId="17" fillId="3" borderId="4" xfId="1" applyNumberFormat="1" applyFont="1" applyFill="1" applyBorder="1" applyAlignment="1">
      <alignment horizontal="center" vertical="center"/>
    </xf>
    <xf numFmtId="4" fontId="17" fillId="3" borderId="2" xfId="1" applyNumberFormat="1" applyFont="1" applyFill="1" applyBorder="1" applyAlignment="1">
      <alignment horizontal="center" vertical="center"/>
    </xf>
    <xf numFmtId="4" fontId="17" fillId="3" borderId="13" xfId="1" applyNumberFormat="1" applyFont="1" applyFill="1" applyBorder="1" applyAlignment="1">
      <alignment horizontal="center" vertical="center"/>
    </xf>
    <xf numFmtId="4" fontId="16" fillId="0" borderId="21" xfId="2" applyNumberFormat="1" applyFont="1" applyBorder="1" applyAlignment="1">
      <alignment horizontal="right" vertical="center"/>
    </xf>
    <xf numFmtId="49" fontId="17" fillId="3" borderId="3" xfId="1" applyNumberFormat="1" applyFont="1" applyFill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4" fontId="17" fillId="0" borderId="3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13" xfId="1" applyNumberFormat="1" applyFont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left" vertical="center"/>
    </xf>
    <xf numFmtId="0" fontId="17" fillId="3" borderId="15" xfId="1" applyFont="1" applyFill="1" applyBorder="1" applyAlignment="1">
      <alignment horizontal="left" vertical="center"/>
    </xf>
    <xf numFmtId="0" fontId="17" fillId="3" borderId="3" xfId="1" applyFont="1" applyFill="1" applyBorder="1" applyAlignment="1">
      <alignment horizontal="left" vertical="center"/>
    </xf>
    <xf numFmtId="4" fontId="26" fillId="3" borderId="4" xfId="1" applyNumberFormat="1" applyFont="1" applyFill="1" applyBorder="1" applyAlignment="1">
      <alignment horizontal="center" vertical="center"/>
    </xf>
    <xf numFmtId="4" fontId="26" fillId="3" borderId="2" xfId="1" applyNumberFormat="1" applyFont="1" applyFill="1" applyBorder="1" applyAlignment="1">
      <alignment horizontal="center" vertical="center"/>
    </xf>
    <xf numFmtId="4" fontId="26" fillId="3" borderId="13" xfId="1" applyNumberFormat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 wrapText="1"/>
    </xf>
    <xf numFmtId="0" fontId="17" fillId="3" borderId="33" xfId="1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 wrapText="1"/>
    </xf>
  </cellXfs>
  <cellStyles count="5">
    <cellStyle name="Hypertextový odkaz 2" xfId="3" xr:uid="{F5032DA3-9B5E-41EC-BCCD-BF29D9B5CD88}"/>
    <cellStyle name="Měna" xfId="4" builtinId="4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vt/Downloads/2275_Divi&#353;/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tabSelected="1" view="pageLayout" topLeftCell="A28" zoomScaleNormal="100" workbookViewId="0"/>
  </sheetViews>
  <sheetFormatPr defaultColWidth="9.86328125" defaultRowHeight="15" x14ac:dyDescent="0.45"/>
  <cols>
    <col min="1" max="25" width="3.3984375" style="1" customWidth="1"/>
    <col min="26" max="27" width="3.59765625" style="1" customWidth="1"/>
    <col min="28" max="16384" width="9.86328125" style="1"/>
  </cols>
  <sheetData>
    <row r="1" spans="2:28" ht="17.649999999999999" x14ac:dyDescent="0.45">
      <c r="M1" s="27" t="s">
        <v>0</v>
      </c>
    </row>
    <row r="2" spans="2:28" ht="17.25" x14ac:dyDescent="0.45">
      <c r="M2" s="28"/>
    </row>
    <row r="3" spans="2:28" ht="17.649999999999999" x14ac:dyDescent="0.45">
      <c r="M3" s="29" t="s">
        <v>80</v>
      </c>
    </row>
    <row r="4" spans="2:28" ht="17.649999999999999" x14ac:dyDescent="0.45">
      <c r="M4" s="27" t="s">
        <v>81</v>
      </c>
    </row>
    <row r="6" spans="2:28" x14ac:dyDescent="0.45">
      <c r="C6" s="2" t="s">
        <v>1</v>
      </c>
      <c r="D6" s="3"/>
      <c r="E6" s="3"/>
      <c r="F6" s="3"/>
      <c r="G6" s="3"/>
      <c r="R6" s="4" t="s">
        <v>2</v>
      </c>
      <c r="AB6" s="5"/>
    </row>
    <row r="7" spans="2:28" x14ac:dyDescent="0.45">
      <c r="C7" s="3" t="s">
        <v>81</v>
      </c>
      <c r="D7" s="3"/>
      <c r="E7" s="3"/>
      <c r="F7" s="3"/>
      <c r="G7" s="3"/>
      <c r="R7" s="96"/>
      <c r="S7" s="96"/>
      <c r="T7" s="96"/>
      <c r="U7" s="96"/>
      <c r="V7" s="96"/>
      <c r="AB7" s="5"/>
    </row>
    <row r="8" spans="2:28" x14ac:dyDescent="0.45">
      <c r="C8" s="6" t="s">
        <v>82</v>
      </c>
      <c r="D8" s="6"/>
      <c r="E8" s="6"/>
      <c r="F8" s="6"/>
      <c r="G8" s="6"/>
      <c r="R8" s="113"/>
      <c r="S8" s="113"/>
      <c r="T8" s="113"/>
      <c r="U8" s="113"/>
      <c r="V8" s="113"/>
    </row>
    <row r="9" spans="2:28" x14ac:dyDescent="0.45">
      <c r="C9" s="6" t="s">
        <v>83</v>
      </c>
      <c r="D9" s="6"/>
      <c r="E9" s="6"/>
      <c r="F9" s="6"/>
      <c r="G9" s="6"/>
      <c r="R9" s="113"/>
      <c r="S9" s="113"/>
      <c r="T9" s="113"/>
      <c r="U9" s="113"/>
      <c r="V9" s="113"/>
      <c r="AB9" s="5"/>
    </row>
    <row r="10" spans="2:28" x14ac:dyDescent="0.45">
      <c r="C10" s="6" t="s">
        <v>84</v>
      </c>
      <c r="D10" s="6"/>
      <c r="E10" s="6"/>
      <c r="F10" s="6"/>
      <c r="G10" s="6"/>
      <c r="R10" s="113"/>
      <c r="S10" s="113"/>
      <c r="T10" s="113"/>
      <c r="U10" s="113"/>
      <c r="V10" s="113"/>
    </row>
    <row r="11" spans="2:28" x14ac:dyDescent="0.45">
      <c r="C11" s="6" t="s">
        <v>85</v>
      </c>
      <c r="D11" s="6"/>
      <c r="E11" s="6"/>
      <c r="F11" s="6"/>
      <c r="G11" s="6"/>
      <c r="R11" s="113"/>
      <c r="S11" s="113"/>
      <c r="T11" s="113"/>
      <c r="U11" s="113"/>
      <c r="V11" s="113"/>
      <c r="AB11" s="7"/>
    </row>
    <row r="13" spans="2:28" x14ac:dyDescent="0.45">
      <c r="B13" s="4" t="s">
        <v>3</v>
      </c>
    </row>
    <row r="14" spans="2:28" ht="15" customHeight="1" x14ac:dyDescent="0.45">
      <c r="B14" s="81" t="s">
        <v>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12"/>
      <c r="Q14" s="85">
        <v>0</v>
      </c>
      <c r="R14" s="86"/>
      <c r="S14" s="86"/>
      <c r="T14" s="86"/>
      <c r="U14" s="86"/>
      <c r="V14" s="86"/>
      <c r="W14" s="89" t="s">
        <v>5</v>
      </c>
      <c r="X14" s="90"/>
    </row>
    <row r="15" spans="2:28" ht="15" customHeight="1" x14ac:dyDescent="0.45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12"/>
      <c r="Q15" s="102"/>
      <c r="R15" s="99"/>
      <c r="S15" s="99"/>
      <c r="T15" s="99"/>
      <c r="U15" s="99"/>
      <c r="V15" s="99"/>
      <c r="W15" s="100"/>
      <c r="X15" s="101"/>
    </row>
    <row r="16" spans="2:28" ht="15" customHeight="1" x14ac:dyDescent="0.45">
      <c r="B16" s="81" t="s">
        <v>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5">
        <v>0</v>
      </c>
      <c r="R16" s="86"/>
      <c r="S16" s="86"/>
      <c r="T16" s="86"/>
      <c r="U16" s="86"/>
      <c r="V16" s="86"/>
      <c r="W16" s="89" t="s">
        <v>5</v>
      </c>
      <c r="X16" s="90"/>
    </row>
    <row r="17" spans="2:28" ht="15" customHeight="1" x14ac:dyDescent="0.4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102"/>
      <c r="R17" s="99"/>
      <c r="S17" s="99"/>
      <c r="T17" s="99"/>
      <c r="U17" s="99"/>
      <c r="V17" s="99"/>
      <c r="W17" s="100"/>
      <c r="X17" s="101"/>
    </row>
    <row r="18" spans="2:28" ht="15" customHeight="1" x14ac:dyDescent="0.45">
      <c r="B18" s="81" t="s">
        <v>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5">
        <f>SUM('9.2'!Z5:AG5,'9.2'!Z18:AG18)</f>
        <v>0</v>
      </c>
      <c r="R18" s="86"/>
      <c r="S18" s="86"/>
      <c r="T18" s="86"/>
      <c r="U18" s="86"/>
      <c r="V18" s="86"/>
      <c r="W18" s="89" t="s">
        <v>5</v>
      </c>
      <c r="X18" s="90"/>
    </row>
    <row r="19" spans="2:28" ht="15" customHeight="1" x14ac:dyDescent="0.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102"/>
      <c r="R19" s="99"/>
      <c r="S19" s="99"/>
      <c r="T19" s="99"/>
      <c r="U19" s="99"/>
      <c r="V19" s="99"/>
      <c r="W19" s="100"/>
      <c r="X19" s="101"/>
    </row>
    <row r="20" spans="2:28" ht="15" customHeight="1" x14ac:dyDescent="0.45">
      <c r="B20" s="81" t="s">
        <v>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5">
        <v>0</v>
      </c>
      <c r="R20" s="86"/>
      <c r="S20" s="86"/>
      <c r="T20" s="86"/>
      <c r="U20" s="86"/>
      <c r="V20" s="86"/>
      <c r="W20" s="89" t="s">
        <v>5</v>
      </c>
      <c r="X20" s="90"/>
    </row>
    <row r="21" spans="2:28" ht="15" customHeight="1" x14ac:dyDescent="0.45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102"/>
      <c r="R21" s="99"/>
      <c r="S21" s="99"/>
      <c r="T21" s="99"/>
      <c r="U21" s="99"/>
      <c r="V21" s="99"/>
      <c r="W21" s="100"/>
      <c r="X21" s="101"/>
      <c r="AB21" s="5"/>
    </row>
    <row r="22" spans="2:28" ht="15" customHeight="1" x14ac:dyDescent="0.45">
      <c r="B22" s="81" t="s">
        <v>9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5">
        <f>'9.2'!Z30+'9.2'!AD30</f>
        <v>0</v>
      </c>
      <c r="R22" s="86"/>
      <c r="S22" s="86"/>
      <c r="T22" s="86"/>
      <c r="U22" s="86"/>
      <c r="V22" s="86"/>
      <c r="W22" s="89" t="s">
        <v>5</v>
      </c>
      <c r="X22" s="90"/>
      <c r="AB22" s="5"/>
    </row>
    <row r="23" spans="2:28" ht="15" customHeight="1" x14ac:dyDescent="0.45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102"/>
      <c r="R23" s="99"/>
      <c r="S23" s="99"/>
      <c r="T23" s="99"/>
      <c r="U23" s="99"/>
      <c r="V23" s="99"/>
      <c r="W23" s="100"/>
      <c r="X23" s="101"/>
    </row>
    <row r="24" spans="2:28" ht="15" customHeight="1" x14ac:dyDescent="0.45">
      <c r="B24" s="103" t="s">
        <v>10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f>SUM(Q14:V23)</f>
        <v>0</v>
      </c>
      <c r="R24" s="105"/>
      <c r="S24" s="105"/>
      <c r="T24" s="105"/>
      <c r="U24" s="105"/>
      <c r="V24" s="105"/>
      <c r="W24" s="108" t="s">
        <v>5</v>
      </c>
      <c r="X24" s="109"/>
    </row>
    <row r="25" spans="2:28" ht="15" customHeight="1" x14ac:dyDescent="0.4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6"/>
      <c r="R25" s="107"/>
      <c r="S25" s="107"/>
      <c r="T25" s="107"/>
      <c r="U25" s="107"/>
      <c r="V25" s="107"/>
      <c r="W25" s="110"/>
      <c r="X25" s="111"/>
    </row>
    <row r="26" spans="2:28" x14ac:dyDescent="0.45">
      <c r="Q26" s="8"/>
      <c r="R26" s="8"/>
      <c r="S26" s="8"/>
      <c r="T26" s="8"/>
      <c r="U26" s="8"/>
      <c r="V26" s="8"/>
    </row>
    <row r="27" spans="2:28" x14ac:dyDescent="0.45">
      <c r="B27" s="4" t="s">
        <v>11</v>
      </c>
      <c r="Q27" s="8"/>
      <c r="R27" s="8"/>
      <c r="S27" s="8"/>
      <c r="T27" s="8"/>
      <c r="U27" s="8"/>
      <c r="V27" s="8"/>
    </row>
    <row r="28" spans="2:28" x14ac:dyDescent="0.45">
      <c r="B28" s="81" t="s">
        <v>12</v>
      </c>
      <c r="C28" s="81"/>
      <c r="D28" s="81"/>
      <c r="E28" s="81"/>
      <c r="F28" s="81"/>
      <c r="G28" s="81"/>
      <c r="H28" s="81"/>
      <c r="I28" s="81"/>
      <c r="J28" s="81"/>
      <c r="K28" s="83" t="s">
        <v>13</v>
      </c>
      <c r="L28" s="83"/>
      <c r="M28" s="83"/>
      <c r="N28" s="83"/>
      <c r="O28" s="83"/>
      <c r="P28" s="83"/>
      <c r="Q28" s="85">
        <v>0</v>
      </c>
      <c r="R28" s="86"/>
      <c r="S28" s="86"/>
      <c r="T28" s="86"/>
      <c r="U28" s="86"/>
      <c r="V28" s="86"/>
      <c r="W28" s="89" t="s">
        <v>5</v>
      </c>
      <c r="X28" s="90"/>
    </row>
    <row r="29" spans="2:28" x14ac:dyDescent="0.45">
      <c r="B29" s="81"/>
      <c r="C29" s="81"/>
      <c r="D29" s="81"/>
      <c r="E29" s="81"/>
      <c r="F29" s="81"/>
      <c r="G29" s="81"/>
      <c r="H29" s="81"/>
      <c r="I29" s="81"/>
      <c r="J29" s="81"/>
      <c r="K29" s="83"/>
      <c r="L29" s="83"/>
      <c r="M29" s="83"/>
      <c r="N29" s="83"/>
      <c r="O29" s="83"/>
      <c r="P29" s="83"/>
      <c r="Q29" s="102"/>
      <c r="R29" s="99"/>
      <c r="S29" s="99"/>
      <c r="T29" s="99"/>
      <c r="U29" s="99"/>
      <c r="V29" s="99"/>
      <c r="W29" s="100"/>
      <c r="X29" s="101"/>
    </row>
    <row r="30" spans="2:28" x14ac:dyDescent="0.45">
      <c r="B30" s="81" t="s">
        <v>14</v>
      </c>
      <c r="C30" s="81"/>
      <c r="D30" s="81"/>
      <c r="E30" s="81"/>
      <c r="F30" s="81"/>
      <c r="G30" s="81"/>
      <c r="H30" s="81"/>
      <c r="I30" s="81"/>
      <c r="J30" s="81"/>
      <c r="K30" s="83" t="s">
        <v>13</v>
      </c>
      <c r="L30" s="83"/>
      <c r="M30" s="83"/>
      <c r="N30" s="83"/>
      <c r="O30" s="83"/>
      <c r="P30" s="83"/>
      <c r="Q30" s="85">
        <v>0</v>
      </c>
      <c r="R30" s="86"/>
      <c r="S30" s="86"/>
      <c r="T30" s="86"/>
      <c r="U30" s="86"/>
      <c r="V30" s="86"/>
      <c r="W30" s="89" t="s">
        <v>5</v>
      </c>
      <c r="X30" s="90"/>
    </row>
    <row r="31" spans="2:28" x14ac:dyDescent="0.45">
      <c r="B31" s="81"/>
      <c r="C31" s="81"/>
      <c r="D31" s="81"/>
      <c r="E31" s="81"/>
      <c r="F31" s="81"/>
      <c r="G31" s="81"/>
      <c r="H31" s="81"/>
      <c r="I31" s="81"/>
      <c r="J31" s="81"/>
      <c r="K31" s="83"/>
      <c r="L31" s="83"/>
      <c r="M31" s="83"/>
      <c r="N31" s="83"/>
      <c r="O31" s="83"/>
      <c r="P31" s="83"/>
      <c r="Q31" s="102"/>
      <c r="R31" s="99"/>
      <c r="S31" s="99"/>
      <c r="T31" s="99"/>
      <c r="U31" s="99"/>
      <c r="V31" s="99"/>
      <c r="W31" s="100"/>
      <c r="X31" s="101"/>
    </row>
    <row r="32" spans="2:28" x14ac:dyDescent="0.45">
      <c r="B32" s="81" t="s">
        <v>15</v>
      </c>
      <c r="C32" s="81"/>
      <c r="D32" s="81"/>
      <c r="E32" s="81"/>
      <c r="F32" s="81"/>
      <c r="G32" s="81"/>
      <c r="H32" s="81"/>
      <c r="I32" s="81"/>
      <c r="J32" s="81"/>
      <c r="K32" s="83" t="s">
        <v>16</v>
      </c>
      <c r="L32" s="83"/>
      <c r="M32" s="83"/>
      <c r="N32" s="83"/>
      <c r="O32" s="83"/>
      <c r="P32" s="83"/>
      <c r="Q32" s="85">
        <f>Q24</f>
        <v>0</v>
      </c>
      <c r="R32" s="86"/>
      <c r="S32" s="86"/>
      <c r="T32" s="86"/>
      <c r="U32" s="86"/>
      <c r="V32" s="86"/>
      <c r="W32" s="89" t="s">
        <v>5</v>
      </c>
      <c r="X32" s="90"/>
    </row>
    <row r="33" spans="1:27" x14ac:dyDescent="0.45">
      <c r="B33" s="81"/>
      <c r="C33" s="81"/>
      <c r="D33" s="81"/>
      <c r="E33" s="81"/>
      <c r="F33" s="81"/>
      <c r="G33" s="81"/>
      <c r="H33" s="81"/>
      <c r="I33" s="81"/>
      <c r="J33" s="81"/>
      <c r="K33" s="83"/>
      <c r="L33" s="83"/>
      <c r="M33" s="83"/>
      <c r="N33" s="83"/>
      <c r="O33" s="83"/>
      <c r="P33" s="83"/>
      <c r="Q33" s="102"/>
      <c r="R33" s="99"/>
      <c r="S33" s="99"/>
      <c r="T33" s="99"/>
      <c r="U33" s="99"/>
      <c r="V33" s="99"/>
      <c r="W33" s="100"/>
      <c r="X33" s="101"/>
    </row>
    <row r="34" spans="1:27" x14ac:dyDescent="0.45">
      <c r="B34" s="81" t="s">
        <v>17</v>
      </c>
      <c r="C34" s="81"/>
      <c r="D34" s="81"/>
      <c r="E34" s="81"/>
      <c r="F34" s="81"/>
      <c r="G34" s="81"/>
      <c r="H34" s="81"/>
      <c r="I34" s="81"/>
      <c r="J34" s="81"/>
      <c r="K34" s="83" t="s">
        <v>16</v>
      </c>
      <c r="L34" s="83"/>
      <c r="M34" s="83"/>
      <c r="N34" s="83"/>
      <c r="O34" s="83"/>
      <c r="P34" s="83"/>
      <c r="Q34" s="85">
        <f>Q32*0.21</f>
        <v>0</v>
      </c>
      <c r="R34" s="86"/>
      <c r="S34" s="86"/>
      <c r="T34" s="86"/>
      <c r="U34" s="86"/>
      <c r="V34" s="86"/>
      <c r="W34" s="89" t="s">
        <v>5</v>
      </c>
      <c r="X34" s="90"/>
    </row>
    <row r="35" spans="1:27" x14ac:dyDescent="0.45">
      <c r="B35" s="82"/>
      <c r="C35" s="82"/>
      <c r="D35" s="82"/>
      <c r="E35" s="82"/>
      <c r="F35" s="82"/>
      <c r="G35" s="82"/>
      <c r="H35" s="82"/>
      <c r="I35" s="82"/>
      <c r="J35" s="82"/>
      <c r="K35" s="84"/>
      <c r="L35" s="84"/>
      <c r="M35" s="84"/>
      <c r="N35" s="84"/>
      <c r="O35" s="84"/>
      <c r="P35" s="84"/>
      <c r="Q35" s="87"/>
      <c r="R35" s="88"/>
      <c r="S35" s="88"/>
      <c r="T35" s="88"/>
      <c r="U35" s="88"/>
      <c r="V35" s="88"/>
      <c r="W35" s="91"/>
      <c r="X35" s="92"/>
    </row>
    <row r="36" spans="1:27" x14ac:dyDescent="0.45">
      <c r="B36" s="93" t="s">
        <v>18</v>
      </c>
      <c r="C36" s="94"/>
      <c r="D36" s="94"/>
      <c r="E36" s="94"/>
      <c r="F36" s="94"/>
      <c r="G36" s="94"/>
      <c r="H36" s="94"/>
      <c r="I36" s="94"/>
      <c r="J36" s="94"/>
      <c r="K36" s="97"/>
      <c r="L36" s="97"/>
      <c r="M36" s="97"/>
      <c r="N36" s="97"/>
      <c r="O36" s="97"/>
      <c r="P36" s="97"/>
      <c r="Q36" s="86">
        <v>0</v>
      </c>
      <c r="R36" s="86"/>
      <c r="S36" s="86"/>
      <c r="T36" s="86"/>
      <c r="U36" s="86"/>
      <c r="V36" s="86"/>
      <c r="W36" s="89" t="s">
        <v>5</v>
      </c>
      <c r="X36" s="90"/>
    </row>
    <row r="37" spans="1:27" x14ac:dyDescent="0.45">
      <c r="B37" s="95"/>
      <c r="C37" s="96"/>
      <c r="D37" s="96"/>
      <c r="E37" s="96"/>
      <c r="F37" s="96"/>
      <c r="G37" s="96"/>
      <c r="H37" s="96"/>
      <c r="I37" s="96"/>
      <c r="J37" s="96"/>
      <c r="K37" s="98"/>
      <c r="L37" s="98"/>
      <c r="M37" s="98"/>
      <c r="N37" s="98"/>
      <c r="O37" s="98"/>
      <c r="P37" s="98"/>
      <c r="Q37" s="99"/>
      <c r="R37" s="99"/>
      <c r="S37" s="99"/>
      <c r="T37" s="99"/>
      <c r="U37" s="99"/>
      <c r="V37" s="99"/>
      <c r="W37" s="100"/>
      <c r="X37" s="101"/>
    </row>
    <row r="38" spans="1:27" x14ac:dyDescent="0.45">
      <c r="B38" s="71" t="s">
        <v>19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5">
        <f>Q32+Q34</f>
        <v>0</v>
      </c>
      <c r="R38" s="75"/>
      <c r="S38" s="75"/>
      <c r="T38" s="75"/>
      <c r="U38" s="75"/>
      <c r="V38" s="75"/>
      <c r="W38" s="77" t="s">
        <v>5</v>
      </c>
      <c r="X38" s="78"/>
    </row>
    <row r="39" spans="1:27" x14ac:dyDescent="0.45"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6"/>
      <c r="R39" s="76"/>
      <c r="S39" s="76"/>
      <c r="T39" s="76"/>
      <c r="U39" s="76"/>
      <c r="V39" s="76"/>
      <c r="W39" s="79"/>
      <c r="X39" s="80"/>
    </row>
    <row r="41" spans="1:27" x14ac:dyDescent="0.45">
      <c r="B41" s="1" t="s">
        <v>20</v>
      </c>
      <c r="C41" s="3"/>
      <c r="D41" s="3"/>
      <c r="E41" s="3"/>
      <c r="F41" s="3"/>
      <c r="G41" s="3"/>
      <c r="H41" s="3"/>
      <c r="J41" s="1" t="s">
        <v>21</v>
      </c>
      <c r="L41" s="3"/>
      <c r="M41" s="3"/>
      <c r="N41" s="3"/>
      <c r="O41" s="3"/>
      <c r="P41" s="3"/>
      <c r="Q41" s="3"/>
    </row>
    <row r="43" spans="1:27" ht="15" customHeight="1" x14ac:dyDescent="0.45">
      <c r="Z43" s="4"/>
      <c r="AA43" s="4"/>
    </row>
    <row r="44" spans="1:27" ht="15" customHeight="1" x14ac:dyDescent="0.45">
      <c r="Z44" s="4"/>
      <c r="AA44" s="4"/>
    </row>
    <row r="45" spans="1:27" x14ac:dyDescent="0.45">
      <c r="E45" s="9"/>
      <c r="F45" s="9" t="s">
        <v>22</v>
      </c>
      <c r="G45" s="9"/>
      <c r="H45" s="9"/>
      <c r="I45" s="9"/>
      <c r="J45" s="9"/>
      <c r="Q45" s="9"/>
      <c r="R45" s="9" t="s">
        <v>23</v>
      </c>
      <c r="S45" s="9"/>
      <c r="T45" s="9"/>
      <c r="U45" s="9"/>
      <c r="V45" s="9"/>
    </row>
    <row r="46" spans="1:27" s="4" customFormat="1" ht="15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4" customForma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45">
      <c r="AA48" s="4"/>
    </row>
    <row r="49" spans="1:28" x14ac:dyDescent="0.45">
      <c r="AA49" s="4"/>
    </row>
    <row r="50" spans="1:28" s="4" customForma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4" customForma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45">
      <c r="AA52" s="4"/>
    </row>
    <row r="53" spans="1:28" x14ac:dyDescent="0.45">
      <c r="AA53" s="4"/>
    </row>
    <row r="54" spans="1:28" x14ac:dyDescent="0.45">
      <c r="Z54" s="4"/>
      <c r="AA54" s="4"/>
    </row>
    <row r="55" spans="1:28" x14ac:dyDescent="0.45">
      <c r="Z55" s="4"/>
      <c r="AA55" s="4"/>
    </row>
    <row r="56" spans="1:28" x14ac:dyDescent="0.45">
      <c r="Z56" s="10"/>
      <c r="AA56" s="11"/>
    </row>
    <row r="57" spans="1:28" x14ac:dyDescent="0.45">
      <c r="AA57" s="4"/>
    </row>
    <row r="58" spans="1:28" x14ac:dyDescent="0.45">
      <c r="Z58" s="4"/>
      <c r="AA58" s="4"/>
    </row>
    <row r="59" spans="1:28" x14ac:dyDescent="0.45">
      <c r="Z59" s="4"/>
      <c r="AA59" s="4"/>
    </row>
    <row r="60" spans="1:28" x14ac:dyDescent="0.45">
      <c r="Z60" s="10"/>
      <c r="AA60" s="11"/>
    </row>
    <row r="61" spans="1:28" x14ac:dyDescent="0.45">
      <c r="Z61" s="10"/>
      <c r="AA61" s="11"/>
    </row>
    <row r="62" spans="1:28" x14ac:dyDescent="0.45">
      <c r="AA62" s="4"/>
    </row>
    <row r="63" spans="1:28" x14ac:dyDescent="0.45">
      <c r="AA63" s="4"/>
      <c r="AB63" s="5"/>
    </row>
    <row r="64" spans="1:28" x14ac:dyDescent="0.45">
      <c r="AA64" s="4"/>
    </row>
    <row r="65" spans="27:27" x14ac:dyDescent="0.45">
      <c r="AA65" s="4"/>
    </row>
    <row r="66" spans="27:27" x14ac:dyDescent="0.45">
      <c r="AA66" s="4"/>
    </row>
    <row r="67" spans="27:27" x14ac:dyDescent="0.45">
      <c r="AA67" s="4"/>
    </row>
    <row r="68" spans="27:27" x14ac:dyDescent="0.45">
      <c r="AA68" s="4"/>
    </row>
    <row r="69" spans="27:27" x14ac:dyDescent="0.45">
      <c r="AA69" s="4"/>
    </row>
    <row r="70" spans="27:27" x14ac:dyDescent="0.45">
      <c r="AA70" s="4"/>
    </row>
    <row r="71" spans="27:27" x14ac:dyDescent="0.45">
      <c r="AA71" s="4"/>
    </row>
    <row r="72" spans="27:27" x14ac:dyDescent="0.45">
      <c r="AA72" s="4"/>
    </row>
    <row r="73" spans="27:27" x14ac:dyDescent="0.45">
      <c r="AA73" s="4"/>
    </row>
    <row r="74" spans="27:27" x14ac:dyDescent="0.45">
      <c r="AA74" s="4"/>
    </row>
    <row r="97" spans="26:28" ht="15" customHeight="1" x14ac:dyDescent="0.45">
      <c r="Z97" s="4"/>
      <c r="AA97" s="4"/>
    </row>
    <row r="99" spans="26:28" x14ac:dyDescent="0.45">
      <c r="Z99" s="12"/>
      <c r="AA99" s="12"/>
      <c r="AB99" s="13"/>
    </row>
    <row r="100" spans="26:28" x14ac:dyDescent="0.45">
      <c r="Z100" s="12"/>
      <c r="AA100" s="12"/>
    </row>
    <row r="101" spans="26:28" x14ac:dyDescent="0.45">
      <c r="Z101" s="14"/>
      <c r="AA101" s="14"/>
    </row>
    <row r="102" spans="26:28" x14ac:dyDescent="0.45">
      <c r="Z102" s="12"/>
      <c r="AA102" s="12"/>
    </row>
    <row r="103" spans="26:28" x14ac:dyDescent="0.45">
      <c r="Z103" s="12"/>
      <c r="AA103" s="12"/>
    </row>
    <row r="104" spans="26:28" x14ac:dyDescent="0.45">
      <c r="Z104" s="12"/>
      <c r="AA104" s="12"/>
    </row>
    <row r="106" spans="26:28" x14ac:dyDescent="0.45">
      <c r="Z106" s="4"/>
      <c r="AA106" s="4"/>
    </row>
    <row r="118" spans="26:28" x14ac:dyDescent="0.45">
      <c r="Z118" s="4"/>
      <c r="AA118" s="4"/>
    </row>
    <row r="120" spans="26:28" x14ac:dyDescent="0.45">
      <c r="AB120" s="13"/>
    </row>
    <row r="121" spans="26:28" x14ac:dyDescent="0.45">
      <c r="Z121" s="15"/>
      <c r="AA121" s="15"/>
    </row>
    <row r="123" spans="26:28" x14ac:dyDescent="0.45">
      <c r="Z123" s="15"/>
      <c r="AA123" s="15"/>
    </row>
    <row r="125" spans="26:28" x14ac:dyDescent="0.45">
      <c r="Z125" s="15"/>
      <c r="AA125" s="15"/>
    </row>
    <row r="126" spans="26:28" x14ac:dyDescent="0.45">
      <c r="Z126" s="4"/>
      <c r="AA126" s="4"/>
    </row>
    <row r="129" spans="26:27" x14ac:dyDescent="0.45">
      <c r="Z129" s="15"/>
      <c r="AA129" s="15"/>
    </row>
    <row r="131" spans="26:27" x14ac:dyDescent="0.45">
      <c r="Z131" s="15"/>
      <c r="AA131" s="15"/>
    </row>
    <row r="133" spans="26:27" x14ac:dyDescent="0.45">
      <c r="Z133" s="15"/>
      <c r="AA133" s="15"/>
    </row>
    <row r="135" spans="26:27" x14ac:dyDescent="0.45">
      <c r="Z135" s="15"/>
      <c r="AA135" s="15"/>
    </row>
    <row r="139" spans="26:27" x14ac:dyDescent="0.45">
      <c r="Z139" s="15"/>
      <c r="AA139" s="15"/>
    </row>
    <row r="141" spans="26:27" x14ac:dyDescent="0.45">
      <c r="Z141" s="15"/>
      <c r="AA141" s="15"/>
    </row>
    <row r="142" spans="26:27" x14ac:dyDescent="0.45">
      <c r="Z142" s="15"/>
      <c r="AA142" s="15"/>
    </row>
    <row r="143" spans="26:27" x14ac:dyDescent="0.45">
      <c r="Z143" s="15"/>
      <c r="AA143" s="15"/>
    </row>
    <row r="144" spans="26:27" x14ac:dyDescent="0.45">
      <c r="Z144" s="15"/>
      <c r="AA144" s="15"/>
    </row>
    <row r="145" spans="26:28" x14ac:dyDescent="0.45">
      <c r="Z145" s="15"/>
      <c r="AA145" s="15"/>
    </row>
    <row r="146" spans="26:28" x14ac:dyDescent="0.45">
      <c r="Z146" s="15"/>
      <c r="AA146" s="15"/>
    </row>
    <row r="147" spans="26:28" x14ac:dyDescent="0.45">
      <c r="Z147" s="15"/>
      <c r="AA147" s="15"/>
    </row>
    <row r="148" spans="26:28" x14ac:dyDescent="0.45">
      <c r="Z148" s="15"/>
      <c r="AA148" s="15"/>
    </row>
    <row r="149" spans="26:28" x14ac:dyDescent="0.45">
      <c r="Z149" s="15"/>
      <c r="AA149" s="15"/>
    </row>
    <row r="151" spans="26:28" x14ac:dyDescent="0.45">
      <c r="Z151" s="4"/>
      <c r="AA151" s="4"/>
    </row>
    <row r="153" spans="26:28" x14ac:dyDescent="0.45">
      <c r="Z153" s="12"/>
      <c r="AA153" s="12"/>
      <c r="AB153" s="13"/>
    </row>
    <row r="154" spans="26:28" x14ac:dyDescent="0.45">
      <c r="Z154" s="12"/>
      <c r="AA154" s="12"/>
      <c r="AB154" s="13"/>
    </row>
    <row r="155" spans="26:28" x14ac:dyDescent="0.45">
      <c r="Z155" s="12"/>
      <c r="AA155" s="12"/>
    </row>
    <row r="156" spans="26:28" x14ac:dyDescent="0.45">
      <c r="Z156" s="12"/>
      <c r="AA156" s="12"/>
    </row>
    <row r="158" spans="26:28" x14ac:dyDescent="0.45">
      <c r="Z158" s="4"/>
      <c r="AA158" s="4"/>
    </row>
    <row r="166" spans="26:27" x14ac:dyDescent="0.45">
      <c r="Z166" s="10"/>
      <c r="AA166" s="10"/>
    </row>
    <row r="167" spans="26:27" x14ac:dyDescent="0.45">
      <c r="Z167" s="10"/>
      <c r="AA167" s="10"/>
    </row>
    <row r="168" spans="26:27" x14ac:dyDescent="0.45">
      <c r="Z168" s="14"/>
    </row>
    <row r="171" spans="26:27" x14ac:dyDescent="0.45">
      <c r="Z171" s="10"/>
      <c r="AA171" s="10"/>
    </row>
    <row r="172" spans="26:27" x14ac:dyDescent="0.45">
      <c r="Z172" s="10"/>
      <c r="AA172" s="10"/>
    </row>
    <row r="175" spans="26:27" x14ac:dyDescent="0.45">
      <c r="Z175" s="4"/>
      <c r="AA175" s="4"/>
    </row>
    <row r="177" spans="26:28" x14ac:dyDescent="0.45">
      <c r="Z177" s="12"/>
      <c r="AA177" s="12"/>
      <c r="AB177" s="5"/>
    </row>
    <row r="178" spans="26:28" x14ac:dyDescent="0.45">
      <c r="Z178" s="12"/>
      <c r="AA178" s="12"/>
      <c r="AB178" s="5"/>
    </row>
    <row r="179" spans="26:28" x14ac:dyDescent="0.45">
      <c r="Z179" s="12"/>
      <c r="AA179" s="12"/>
    </row>
    <row r="180" spans="26:28" x14ac:dyDescent="0.45">
      <c r="Z180" s="12"/>
      <c r="AA180" s="12"/>
    </row>
    <row r="182" spans="26:28" x14ac:dyDescent="0.45">
      <c r="Z182" s="4"/>
      <c r="AA182" s="4"/>
    </row>
    <row r="183" spans="26:28" x14ac:dyDescent="0.45">
      <c r="Z183" s="4"/>
      <c r="AA183" s="4"/>
    </row>
    <row r="184" spans="26:28" x14ac:dyDescent="0.45">
      <c r="Z184" s="12"/>
      <c r="AA184" s="12"/>
      <c r="AB184" s="5"/>
    </row>
    <row r="185" spans="26:28" x14ac:dyDescent="0.45">
      <c r="Z185" s="12"/>
      <c r="AA185" s="12"/>
      <c r="AB185" s="5"/>
    </row>
    <row r="186" spans="26:28" x14ac:dyDescent="0.45">
      <c r="Z186" s="12"/>
      <c r="AA186" s="12"/>
    </row>
    <row r="187" spans="26:28" x14ac:dyDescent="0.45">
      <c r="Z187" s="14"/>
      <c r="AA187" s="14"/>
    </row>
    <row r="189" spans="26:28" x14ac:dyDescent="0.45">
      <c r="Z189" s="11"/>
      <c r="AA189" s="11"/>
    </row>
    <row r="190" spans="26:28" x14ac:dyDescent="0.45">
      <c r="Z190" s="11"/>
      <c r="AA190" s="11"/>
    </row>
    <row r="191" spans="26:28" x14ac:dyDescent="0.45">
      <c r="Z191" s="12"/>
      <c r="AA191" s="12"/>
      <c r="AB191" s="5"/>
    </row>
    <row r="192" spans="26:28" x14ac:dyDescent="0.45">
      <c r="Z192" s="12"/>
      <c r="AA192" s="12"/>
    </row>
    <row r="193" spans="26:28" x14ac:dyDescent="0.45">
      <c r="Z193" s="12"/>
      <c r="AA193" s="12"/>
    </row>
    <row r="194" spans="26:28" x14ac:dyDescent="0.45">
      <c r="Z194" s="12"/>
      <c r="AA194" s="12"/>
    </row>
    <row r="195" spans="26:28" x14ac:dyDescent="0.45">
      <c r="Z195" s="12"/>
      <c r="AA195" s="12"/>
    </row>
    <row r="196" spans="26:28" x14ac:dyDescent="0.45">
      <c r="Z196" s="12"/>
      <c r="AA196" s="12"/>
      <c r="AB196" s="5"/>
    </row>
    <row r="197" spans="26:28" x14ac:dyDescent="0.45">
      <c r="Z197" s="12"/>
      <c r="AA197" s="12"/>
      <c r="AB197" s="5"/>
    </row>
    <row r="198" spans="26:28" x14ac:dyDescent="0.45">
      <c r="Z198" s="14"/>
      <c r="AA198" s="14"/>
      <c r="AB198" s="5"/>
    </row>
    <row r="199" spans="26:28" x14ac:dyDescent="0.45">
      <c r="Z199" s="11"/>
      <c r="AA199" s="11"/>
      <c r="AB199" s="5"/>
    </row>
    <row r="200" spans="26:28" x14ac:dyDescent="0.45">
      <c r="Z200" s="16"/>
      <c r="AA200" s="16"/>
      <c r="AB200" s="5"/>
    </row>
    <row r="201" spans="26:28" x14ac:dyDescent="0.45">
      <c r="Z201" s="10"/>
      <c r="AA201" s="10"/>
      <c r="AB201" s="5"/>
    </row>
    <row r="202" spans="26:28" x14ac:dyDescent="0.45">
      <c r="Z202" s="17"/>
      <c r="AA202" s="17"/>
      <c r="AB202" s="5"/>
    </row>
    <row r="203" spans="26:28" x14ac:dyDescent="0.45">
      <c r="Z203" s="18"/>
      <c r="AA203" s="18"/>
      <c r="AB203" s="5"/>
    </row>
    <row r="204" spans="26:28" x14ac:dyDescent="0.45">
      <c r="Z204" s="18"/>
      <c r="AA204" s="18"/>
      <c r="AB204" s="5"/>
    </row>
    <row r="205" spans="26:28" x14ac:dyDescent="0.45">
      <c r="Z205" s="17"/>
      <c r="AA205" s="17"/>
      <c r="AB205" s="5"/>
    </row>
    <row r="206" spans="26:28" x14ac:dyDescent="0.45">
      <c r="Z206" s="19"/>
      <c r="AA206" s="19"/>
      <c r="AB206" s="13"/>
    </row>
    <row r="207" spans="26:28" x14ac:dyDescent="0.45">
      <c r="Z207" s="19"/>
      <c r="AA207" s="19"/>
    </row>
    <row r="208" spans="26:28" x14ac:dyDescent="0.45">
      <c r="Z208" s="20"/>
      <c r="AA208" s="20"/>
    </row>
    <row r="209" spans="26:28" x14ac:dyDescent="0.45">
      <c r="Z209" s="21"/>
      <c r="AA209" s="21"/>
      <c r="AB209" s="5"/>
    </row>
    <row r="210" spans="26:28" x14ac:dyDescent="0.45">
      <c r="Z210" s="22"/>
      <c r="AA210" s="22"/>
    </row>
    <row r="211" spans="26:28" x14ac:dyDescent="0.45">
      <c r="Z211" s="23"/>
      <c r="AA211" s="23"/>
    </row>
    <row r="212" spans="26:28" x14ac:dyDescent="0.45">
      <c r="Z212" s="22"/>
      <c r="AA212" s="22"/>
      <c r="AB212" s="10"/>
    </row>
    <row r="213" spans="26:28" x14ac:dyDescent="0.45">
      <c r="Z213" s="22"/>
      <c r="AA213" s="22"/>
      <c r="AB213" s="10"/>
    </row>
    <row r="214" spans="26:28" x14ac:dyDescent="0.45">
      <c r="Z214" s="22"/>
      <c r="AA214" s="22"/>
      <c r="AB214" s="10"/>
    </row>
    <row r="215" spans="26:28" x14ac:dyDescent="0.45">
      <c r="Z215" s="22"/>
      <c r="AA215" s="22"/>
    </row>
    <row r="216" spans="26:28" x14ac:dyDescent="0.45">
      <c r="Z216" s="22"/>
      <c r="AA216" s="22"/>
    </row>
    <row r="217" spans="26:28" x14ac:dyDescent="0.45">
      <c r="Z217" s="23"/>
      <c r="AA217" s="23"/>
    </row>
    <row r="218" spans="26:28" x14ac:dyDescent="0.45">
      <c r="Z218" s="22"/>
      <c r="AA218" s="22"/>
    </row>
    <row r="219" spans="26:28" x14ac:dyDescent="0.45">
      <c r="Z219" s="17"/>
      <c r="AA219" s="17"/>
    </row>
    <row r="220" spans="26:28" x14ac:dyDescent="0.45">
      <c r="Z220" s="12"/>
      <c r="AA220" s="12"/>
      <c r="AB220" s="5"/>
    </row>
    <row r="221" spans="26:28" x14ac:dyDescent="0.45">
      <c r="Z221" s="12"/>
      <c r="AA221" s="12"/>
    </row>
    <row r="222" spans="26:28" x14ac:dyDescent="0.45">
      <c r="Z222" s="12"/>
      <c r="AA222" s="12"/>
    </row>
    <row r="223" spans="26:28" x14ac:dyDescent="0.45">
      <c r="Z223" s="12"/>
      <c r="AA223" s="12"/>
    </row>
    <row r="224" spans="26:28" x14ac:dyDescent="0.45">
      <c r="Z224" s="12"/>
      <c r="AA224" s="12"/>
    </row>
    <row r="225" spans="26:28" x14ac:dyDescent="0.45">
      <c r="Z225" s="12"/>
      <c r="AA225" s="12"/>
    </row>
    <row r="226" spans="26:28" x14ac:dyDescent="0.45">
      <c r="Z226" s="14"/>
      <c r="AA226" s="14"/>
    </row>
    <row r="227" spans="26:28" x14ac:dyDescent="0.45">
      <c r="Z227" s="24"/>
      <c r="AA227" s="24"/>
    </row>
    <row r="228" spans="26:28" x14ac:dyDescent="0.45">
      <c r="Z228" s="24"/>
      <c r="AA228" s="24"/>
    </row>
    <row r="229" spans="26:28" x14ac:dyDescent="0.45">
      <c r="AB229" s="5"/>
    </row>
    <row r="254" spans="26:28" x14ac:dyDescent="0.45">
      <c r="AB254" s="5"/>
    </row>
    <row r="255" spans="26:28" x14ac:dyDescent="0.45">
      <c r="Z255" s="14"/>
      <c r="AA255" s="14"/>
      <c r="AB255" s="5"/>
    </row>
    <row r="256" spans="26:28" x14ac:dyDescent="0.45">
      <c r="Z256" s="11"/>
      <c r="AA256" s="11"/>
      <c r="AB256" s="5"/>
    </row>
    <row r="257" spans="26:28" x14ac:dyDescent="0.45">
      <c r="Z257" s="14"/>
      <c r="AA257" s="14"/>
      <c r="AB257" s="5"/>
    </row>
    <row r="258" spans="26:28" x14ac:dyDescent="0.45">
      <c r="Z258" s="12"/>
      <c r="AA258" s="12"/>
      <c r="AB258" s="13"/>
    </row>
    <row r="259" spans="26:28" x14ac:dyDescent="0.45">
      <c r="Z259" s="12"/>
      <c r="AA259" s="12"/>
      <c r="AB259" s="13"/>
    </row>
    <row r="260" spans="26:28" x14ac:dyDescent="0.45">
      <c r="Z260" s="17"/>
      <c r="AA260" s="17"/>
      <c r="AB260" s="5"/>
    </row>
    <row r="261" spans="26:28" x14ac:dyDescent="0.45">
      <c r="Z261" s="11"/>
      <c r="AA261" s="11"/>
      <c r="AB261" s="5"/>
    </row>
    <row r="262" spans="26:28" x14ac:dyDescent="0.45">
      <c r="Z262" s="12"/>
      <c r="AA262" s="12"/>
      <c r="AB262" s="5"/>
    </row>
    <row r="263" spans="26:28" x14ac:dyDescent="0.45">
      <c r="Z263" s="12"/>
      <c r="AA263" s="12"/>
      <c r="AB263" s="5"/>
    </row>
    <row r="264" spans="26:28" x14ac:dyDescent="0.45">
      <c r="Z264" s="12"/>
      <c r="AA264" s="12"/>
      <c r="AB264" s="5"/>
    </row>
    <row r="265" spans="26:28" x14ac:dyDescent="0.45">
      <c r="Z265" s="16"/>
      <c r="AA265" s="16"/>
      <c r="AB265" s="5"/>
    </row>
    <row r="266" spans="26:28" x14ac:dyDescent="0.45">
      <c r="Z266" s="11"/>
      <c r="AA266" s="11"/>
      <c r="AB266" s="5"/>
    </row>
    <row r="267" spans="26:28" x14ac:dyDescent="0.45">
      <c r="Z267" s="12"/>
      <c r="AA267" s="12"/>
      <c r="AB267" s="5"/>
    </row>
    <row r="268" spans="26:28" x14ac:dyDescent="0.45">
      <c r="Z268" s="12"/>
      <c r="AA268" s="12"/>
      <c r="AB268" s="5"/>
    </row>
    <row r="269" spans="26:28" x14ac:dyDescent="0.45">
      <c r="Z269" s="12"/>
      <c r="AA269" s="12"/>
      <c r="AB269" s="5"/>
    </row>
    <row r="270" spans="26:28" x14ac:dyDescent="0.45">
      <c r="Z270" s="12"/>
      <c r="AA270" s="12"/>
      <c r="AB270" s="5"/>
    </row>
    <row r="271" spans="26:28" x14ac:dyDescent="0.45">
      <c r="Z271" s="14"/>
      <c r="AA271" s="14"/>
      <c r="AB271" s="5"/>
    </row>
    <row r="273" spans="26:28" x14ac:dyDescent="0.45">
      <c r="AB273" s="5"/>
    </row>
    <row r="286" spans="26:28" x14ac:dyDescent="0.45">
      <c r="Z286" s="15"/>
      <c r="AA286" s="15"/>
    </row>
    <row r="287" spans="26:28" x14ac:dyDescent="0.45">
      <c r="Z287" s="11"/>
      <c r="AA287" s="11"/>
      <c r="AB287" s="5"/>
    </row>
    <row r="288" spans="26:28" x14ac:dyDescent="0.45">
      <c r="Z288" s="11"/>
      <c r="AA288" s="11"/>
      <c r="AB288" s="5"/>
    </row>
    <row r="289" spans="26:28" x14ac:dyDescent="0.45">
      <c r="Z289" s="12"/>
      <c r="AA289" s="12"/>
      <c r="AB289" s="13"/>
    </row>
    <row r="290" spans="26:28" x14ac:dyDescent="0.45">
      <c r="Z290" s="12"/>
      <c r="AA290" s="12"/>
    </row>
    <row r="291" spans="26:28" x14ac:dyDescent="0.45">
      <c r="Z291" s="12"/>
      <c r="AA291" s="12"/>
    </row>
    <row r="292" spans="26:28" x14ac:dyDescent="0.45">
      <c r="Z292" s="14"/>
      <c r="AA292" s="14"/>
    </row>
    <row r="297" spans="26:28" x14ac:dyDescent="0.45">
      <c r="AB297" s="5"/>
    </row>
    <row r="304" spans="26:28" x14ac:dyDescent="0.45">
      <c r="Z304" s="4"/>
      <c r="AA304" s="4"/>
    </row>
    <row r="305" spans="26:28" x14ac:dyDescent="0.45">
      <c r="Z305" s="25"/>
      <c r="AA305" s="25"/>
      <c r="AB305" s="13"/>
    </row>
    <row r="306" spans="26:28" x14ac:dyDescent="0.45">
      <c r="Z306" s="25"/>
      <c r="AA306" s="25"/>
      <c r="AB306" s="13"/>
    </row>
    <row r="307" spans="26:28" x14ac:dyDescent="0.45">
      <c r="Z307" s="25"/>
      <c r="AA307" s="25"/>
      <c r="AB307" s="13"/>
    </row>
    <row r="308" spans="26:28" x14ac:dyDescent="0.45">
      <c r="Z308" s="25"/>
      <c r="AA308" s="25"/>
      <c r="AB308" s="13"/>
    </row>
    <row r="309" spans="26:28" x14ac:dyDescent="0.45">
      <c r="Z309" s="25"/>
      <c r="AA309" s="25"/>
      <c r="AB309" s="13"/>
    </row>
    <row r="310" spans="26:28" x14ac:dyDescent="0.45">
      <c r="Z310" s="25"/>
      <c r="AA310" s="25"/>
    </row>
    <row r="311" spans="26:28" x14ac:dyDescent="0.45">
      <c r="Z311" s="15"/>
      <c r="AA311" s="15"/>
    </row>
    <row r="312" spans="26:28" x14ac:dyDescent="0.45">
      <c r="AB312" s="5"/>
    </row>
    <row r="313" spans="26:28" x14ac:dyDescent="0.45">
      <c r="AB313" s="5"/>
    </row>
    <row r="314" spans="26:28" x14ac:dyDescent="0.45">
      <c r="AB314" s="5"/>
    </row>
    <row r="315" spans="26:28" x14ac:dyDescent="0.45">
      <c r="AB315" s="5"/>
    </row>
    <row r="316" spans="26:28" x14ac:dyDescent="0.45">
      <c r="AB316" s="5"/>
    </row>
    <row r="319" spans="26:28" x14ac:dyDescent="0.45">
      <c r="AB319" s="5"/>
    </row>
    <row r="335" spans="28:28" x14ac:dyDescent="0.45">
      <c r="AB335" s="5"/>
    </row>
    <row r="336" spans="28:28" x14ac:dyDescent="0.45">
      <c r="AB336" s="5"/>
    </row>
    <row r="340" spans="26:28" x14ac:dyDescent="0.45">
      <c r="AB340" s="5"/>
    </row>
    <row r="342" spans="26:28" x14ac:dyDescent="0.45">
      <c r="AB342" s="13"/>
    </row>
    <row r="343" spans="26:28" x14ac:dyDescent="0.45">
      <c r="AB343" s="13"/>
    </row>
    <row r="346" spans="26:28" x14ac:dyDescent="0.45">
      <c r="AB346" s="13"/>
    </row>
    <row r="347" spans="26:28" x14ac:dyDescent="0.45">
      <c r="Z347" s="12"/>
      <c r="AA347" s="12"/>
    </row>
    <row r="348" spans="26:28" x14ac:dyDescent="0.45">
      <c r="Z348" s="26"/>
      <c r="AA348" s="26"/>
    </row>
    <row r="349" spans="26:28" x14ac:dyDescent="0.45">
      <c r="Z349" s="4"/>
      <c r="AA349" s="4"/>
    </row>
    <row r="350" spans="26:28" x14ac:dyDescent="0.45">
      <c r="Z350" s="12"/>
      <c r="AA350" s="12"/>
      <c r="AB350" s="13"/>
    </row>
    <row r="351" spans="26:28" x14ac:dyDescent="0.45">
      <c r="Z351" s="12"/>
      <c r="AA351" s="12"/>
      <c r="AB351" s="13"/>
    </row>
    <row r="352" spans="26:28" x14ac:dyDescent="0.45">
      <c r="Z352" s="14"/>
      <c r="AA352" s="14"/>
    </row>
    <row r="353" spans="26:28" x14ac:dyDescent="0.45">
      <c r="Z353" s="12"/>
      <c r="AA353" s="12"/>
      <c r="AB353" s="5"/>
    </row>
    <row r="354" spans="26:28" x14ac:dyDescent="0.45">
      <c r="Z354" s="12"/>
      <c r="AA354" s="12"/>
      <c r="AB354" s="5"/>
    </row>
    <row r="355" spans="26:28" x14ac:dyDescent="0.45">
      <c r="Z355" s="12"/>
      <c r="AA355" s="12"/>
      <c r="AB355" s="5"/>
    </row>
    <row r="356" spans="26:28" x14ac:dyDescent="0.45">
      <c r="Z356" s="14"/>
      <c r="AA356" s="14"/>
      <c r="AB356" s="5"/>
    </row>
    <row r="357" spans="26:28" x14ac:dyDescent="0.45">
      <c r="Z357" s="4"/>
      <c r="AA357" s="4"/>
    </row>
    <row r="358" spans="26:28" x14ac:dyDescent="0.45">
      <c r="Z358" s="12"/>
      <c r="AA358" s="12"/>
      <c r="AB358" s="13"/>
    </row>
    <row r="359" spans="26:28" x14ac:dyDescent="0.45">
      <c r="Z359" s="12"/>
      <c r="AA359" s="12"/>
      <c r="AB359" s="5"/>
    </row>
    <row r="360" spans="26:28" x14ac:dyDescent="0.45">
      <c r="Z360" s="12"/>
      <c r="AA360" s="12"/>
    </row>
    <row r="361" spans="26:28" x14ac:dyDescent="0.45">
      <c r="Z361" s="12"/>
      <c r="AA361" s="12"/>
    </row>
    <row r="362" spans="26:28" x14ac:dyDescent="0.45">
      <c r="Z362" s="12"/>
      <c r="AA362" s="12"/>
    </row>
    <row r="363" spans="26:28" x14ac:dyDescent="0.45">
      <c r="Z363" s="12"/>
      <c r="AA363" s="12"/>
    </row>
    <row r="364" spans="26:28" x14ac:dyDescent="0.45">
      <c r="Z364" s="12"/>
      <c r="AA364" s="12"/>
    </row>
    <row r="365" spans="26:28" x14ac:dyDescent="0.45">
      <c r="Z365" s="12"/>
      <c r="AA365" s="12"/>
    </row>
    <row r="366" spans="26:28" x14ac:dyDescent="0.45">
      <c r="Z366" s="12"/>
      <c r="AA366" s="12"/>
    </row>
    <row r="367" spans="26:28" x14ac:dyDescent="0.45">
      <c r="Z367" s="12"/>
      <c r="AA367" s="12"/>
    </row>
    <row r="369" spans="26:28" x14ac:dyDescent="0.45">
      <c r="Z369" s="11"/>
      <c r="AA369" s="11"/>
    </row>
    <row r="370" spans="26:28" x14ac:dyDescent="0.45">
      <c r="Z370" s="12"/>
      <c r="AA370" s="12"/>
      <c r="AB370" s="13"/>
    </row>
    <row r="371" spans="26:28" x14ac:dyDescent="0.45">
      <c r="Z371" s="12"/>
      <c r="AA371" s="12"/>
      <c r="AB371" s="13"/>
    </row>
    <row r="372" spans="26:28" x14ac:dyDescent="0.45">
      <c r="Z372" s="12"/>
      <c r="AA372" s="12"/>
    </row>
    <row r="377" spans="26:28" x14ac:dyDescent="0.45">
      <c r="Z377" s="12"/>
      <c r="AA377" s="12"/>
    </row>
    <row r="379" spans="26:28" x14ac:dyDescent="0.45">
      <c r="Z379" s="12"/>
      <c r="AA379" s="12"/>
    </row>
    <row r="380" spans="26:28" x14ac:dyDescent="0.45">
      <c r="AB380" s="13"/>
    </row>
    <row r="381" spans="26:28" x14ac:dyDescent="0.45">
      <c r="Z381" s="12"/>
      <c r="AA381" s="12"/>
    </row>
    <row r="383" spans="26:28" x14ac:dyDescent="0.45">
      <c r="Z383" s="12"/>
      <c r="AA383" s="12"/>
    </row>
    <row r="385" spans="1:28" x14ac:dyDescent="0.45">
      <c r="Z385" s="12"/>
      <c r="AA385" s="12"/>
    </row>
    <row r="387" spans="1:28" x14ac:dyDescent="0.45">
      <c r="Z387" s="12"/>
      <c r="AA387" s="12"/>
    </row>
    <row r="389" spans="1:28" x14ac:dyDescent="0.45">
      <c r="Z389" s="12"/>
      <c r="AA389" s="12"/>
    </row>
    <row r="391" spans="1:28" s="4" customForma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2"/>
      <c r="AA391" s="12"/>
    </row>
    <row r="393" spans="1:28" x14ac:dyDescent="0.45">
      <c r="Z393" s="12"/>
      <c r="AA393" s="12"/>
      <c r="AB393" s="13"/>
    </row>
    <row r="395" spans="1:28" x14ac:dyDescent="0.45">
      <c r="Z395" s="12"/>
      <c r="AA395" s="12"/>
    </row>
    <row r="398" spans="1:28" x14ac:dyDescent="0.45">
      <c r="Z398" s="11"/>
      <c r="AA398" s="11"/>
    </row>
    <row r="407" spans="28:28" x14ac:dyDescent="0.45">
      <c r="AB407" s="7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BA391"/>
  <sheetViews>
    <sheetView topLeftCell="A20" zoomScale="70" zoomScaleNormal="70" workbookViewId="0">
      <selection activeCell="AT17" sqref="AT17"/>
    </sheetView>
  </sheetViews>
  <sheetFormatPr defaultColWidth="9.86328125" defaultRowHeight="13.5" x14ac:dyDescent="0.45"/>
  <cols>
    <col min="1" max="2" width="3.1328125" style="54" customWidth="1"/>
    <col min="3" max="16" width="3.1328125" style="30" customWidth="1"/>
    <col min="17" max="17" width="31.3984375" style="30" customWidth="1"/>
    <col min="18" max="24" width="3.1328125" style="30" customWidth="1"/>
    <col min="25" max="25" width="3.86328125" style="30" customWidth="1"/>
    <col min="26" max="28" width="3.1328125" style="30" customWidth="1"/>
    <col min="29" max="29" width="4" style="30" customWidth="1"/>
    <col min="30" max="30" width="1.59765625" style="30" customWidth="1"/>
    <col min="31" max="31" width="0.265625" style="30" hidden="1" customWidth="1"/>
    <col min="32" max="32" width="2.86328125" style="30" hidden="1" customWidth="1"/>
    <col min="33" max="33" width="3.1328125" style="30" hidden="1" customWidth="1"/>
    <col min="34" max="35" width="3.1328125" style="30" customWidth="1"/>
    <col min="36" max="36" width="6.73046875" style="30" customWidth="1"/>
    <col min="37" max="37" width="4.1328125" style="30" customWidth="1"/>
    <col min="38" max="39" width="3.1328125" style="30" customWidth="1"/>
    <col min="40" max="41" width="2.3984375" style="30" customWidth="1"/>
    <col min="42" max="42" width="19" style="30" customWidth="1"/>
    <col min="43" max="44" width="3.1328125" style="30" customWidth="1"/>
    <col min="45" max="45" width="19.1328125" style="30" customWidth="1"/>
    <col min="46" max="63" width="3.1328125" style="30" customWidth="1"/>
    <col min="64" max="16384" width="9.86328125" style="30"/>
  </cols>
  <sheetData>
    <row r="1" spans="1:45" ht="17.649999999999999" x14ac:dyDescent="0.45">
      <c r="U1" s="27" t="s">
        <v>0</v>
      </c>
      <c r="AC1" s="55"/>
    </row>
    <row r="3" spans="1:45" x14ac:dyDescent="0.45">
      <c r="A3" s="165" t="s">
        <v>24</v>
      </c>
      <c r="B3" s="165"/>
      <c r="C3" s="166" t="s">
        <v>25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 t="s">
        <v>26</v>
      </c>
      <c r="V3" s="166"/>
      <c r="W3" s="166" t="s">
        <v>27</v>
      </c>
      <c r="X3" s="166"/>
      <c r="Y3" s="166"/>
      <c r="Z3" s="166"/>
      <c r="AA3" s="166"/>
      <c r="AB3" s="166"/>
      <c r="AC3" s="166"/>
      <c r="AD3" s="166"/>
      <c r="AE3" s="166"/>
      <c r="AF3" s="166"/>
      <c r="AG3" s="167"/>
      <c r="AH3" s="166" t="s">
        <v>28</v>
      </c>
      <c r="AI3" s="166"/>
      <c r="AJ3" s="166"/>
      <c r="AK3" s="166"/>
      <c r="AL3" s="166"/>
      <c r="AM3" s="166"/>
      <c r="AN3" s="166"/>
      <c r="AO3" s="166"/>
      <c r="AP3" s="181" t="s">
        <v>105</v>
      </c>
    </row>
    <row r="4" spans="1:45" s="33" customFormat="1" x14ac:dyDescent="0.45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9" t="s">
        <v>29</v>
      </c>
      <c r="X4" s="169"/>
      <c r="Y4" s="169"/>
      <c r="Z4" s="170"/>
      <c r="AA4" s="171"/>
      <c r="AB4" s="171"/>
      <c r="AC4" s="171"/>
      <c r="AD4" s="171"/>
      <c r="AE4" s="171"/>
      <c r="AF4" s="171"/>
      <c r="AG4" s="172"/>
      <c r="AH4" s="170"/>
      <c r="AI4" s="171"/>
      <c r="AJ4" s="171"/>
      <c r="AK4" s="171"/>
      <c r="AL4" s="171"/>
      <c r="AM4" s="171"/>
      <c r="AN4" s="171"/>
      <c r="AO4" s="172"/>
      <c r="AP4" s="182"/>
      <c r="AS4" s="68"/>
    </row>
    <row r="5" spans="1:45" x14ac:dyDescent="0.45">
      <c r="A5" s="173" t="s">
        <v>30</v>
      </c>
      <c r="B5" s="174"/>
      <c r="C5" s="175" t="s">
        <v>31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16"/>
      <c r="S5" s="117"/>
      <c r="T5" s="117"/>
      <c r="U5" s="116" t="s">
        <v>32</v>
      </c>
      <c r="V5" s="118"/>
      <c r="W5" s="119" t="s">
        <v>32</v>
      </c>
      <c r="X5" s="120"/>
      <c r="Y5" s="121"/>
      <c r="Z5" s="160">
        <f>SUM(Z6:AG17)</f>
        <v>0</v>
      </c>
      <c r="AA5" s="161"/>
      <c r="AB5" s="161"/>
      <c r="AC5" s="161"/>
      <c r="AD5" s="161"/>
      <c r="AE5" s="161"/>
      <c r="AF5" s="161"/>
      <c r="AG5" s="162"/>
      <c r="AH5" s="160">
        <f>SUM(AH6:AO17)</f>
        <v>0</v>
      </c>
      <c r="AI5" s="161"/>
      <c r="AJ5" s="161"/>
      <c r="AK5" s="161"/>
      <c r="AL5" s="161"/>
      <c r="AM5" s="161"/>
      <c r="AN5" s="161"/>
      <c r="AO5" s="162"/>
      <c r="AP5" s="183"/>
      <c r="AS5" s="69"/>
    </row>
    <row r="6" spans="1:45" x14ac:dyDescent="0.45">
      <c r="A6" s="123" t="s">
        <v>33</v>
      </c>
      <c r="B6" s="123"/>
      <c r="C6" s="168" t="s">
        <v>76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25">
        <v>124</v>
      </c>
      <c r="S6" s="126"/>
      <c r="T6" s="126"/>
      <c r="U6" s="125" t="s">
        <v>34</v>
      </c>
      <c r="V6" s="127"/>
      <c r="W6" s="132"/>
      <c r="X6" s="138"/>
      <c r="Y6" s="139"/>
      <c r="Z6" s="154">
        <f t="shared" ref="Z6:Z8" si="0">R6*W6</f>
        <v>0</v>
      </c>
      <c r="AA6" s="152"/>
      <c r="AB6" s="152"/>
      <c r="AC6" s="152"/>
      <c r="AD6" s="152"/>
      <c r="AE6" s="152"/>
      <c r="AF6" s="152"/>
      <c r="AG6" s="153"/>
      <c r="AH6" s="151">
        <f t="shared" ref="AH6:AH8" si="1">Z6*1.21</f>
        <v>0</v>
      </c>
      <c r="AI6" s="152"/>
      <c r="AJ6" s="152"/>
      <c r="AK6" s="152"/>
      <c r="AL6" s="152"/>
      <c r="AM6" s="152"/>
      <c r="AN6" s="152"/>
      <c r="AO6" s="153"/>
      <c r="AS6" s="69"/>
    </row>
    <row r="7" spans="1:45" x14ac:dyDescent="0.45">
      <c r="A7" s="123" t="s">
        <v>35</v>
      </c>
      <c r="B7" s="123"/>
      <c r="C7" s="168" t="s">
        <v>77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25">
        <v>16</v>
      </c>
      <c r="S7" s="126"/>
      <c r="T7" s="126"/>
      <c r="U7" s="125" t="s">
        <v>34</v>
      </c>
      <c r="V7" s="127"/>
      <c r="W7" s="132"/>
      <c r="X7" s="138"/>
      <c r="Y7" s="139"/>
      <c r="Z7" s="154">
        <f t="shared" si="0"/>
        <v>0</v>
      </c>
      <c r="AA7" s="152"/>
      <c r="AB7" s="152"/>
      <c r="AC7" s="152"/>
      <c r="AD7" s="152"/>
      <c r="AE7" s="152"/>
      <c r="AF7" s="152"/>
      <c r="AG7" s="153"/>
      <c r="AH7" s="151">
        <f t="shared" si="1"/>
        <v>0</v>
      </c>
      <c r="AI7" s="152"/>
      <c r="AJ7" s="152"/>
      <c r="AK7" s="152"/>
      <c r="AL7" s="152"/>
      <c r="AM7" s="152"/>
      <c r="AN7" s="152"/>
      <c r="AO7" s="153"/>
      <c r="AS7" s="69"/>
    </row>
    <row r="8" spans="1:45" x14ac:dyDescent="0.45">
      <c r="A8" s="123" t="s">
        <v>36</v>
      </c>
      <c r="B8" s="123"/>
      <c r="C8" s="168" t="s">
        <v>78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25">
        <v>35</v>
      </c>
      <c r="S8" s="126"/>
      <c r="T8" s="126"/>
      <c r="U8" s="125" t="s">
        <v>34</v>
      </c>
      <c r="V8" s="127"/>
      <c r="W8" s="132"/>
      <c r="X8" s="138"/>
      <c r="Y8" s="139"/>
      <c r="Z8" s="154">
        <f t="shared" si="0"/>
        <v>0</v>
      </c>
      <c r="AA8" s="152"/>
      <c r="AB8" s="152"/>
      <c r="AC8" s="152"/>
      <c r="AD8" s="152"/>
      <c r="AE8" s="152"/>
      <c r="AF8" s="152"/>
      <c r="AG8" s="153"/>
      <c r="AH8" s="151">
        <f t="shared" si="1"/>
        <v>0</v>
      </c>
      <c r="AI8" s="152"/>
      <c r="AJ8" s="152"/>
      <c r="AK8" s="152"/>
      <c r="AL8" s="152"/>
      <c r="AM8" s="152"/>
      <c r="AN8" s="152"/>
      <c r="AO8" s="153"/>
      <c r="AS8" s="69"/>
    </row>
    <row r="9" spans="1:45" x14ac:dyDescent="0.45">
      <c r="A9" s="123" t="s">
        <v>37</v>
      </c>
      <c r="B9" s="123"/>
      <c r="C9" s="168" t="s">
        <v>79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25">
        <v>33</v>
      </c>
      <c r="S9" s="126"/>
      <c r="T9" s="126"/>
      <c r="U9" s="125" t="s">
        <v>34</v>
      </c>
      <c r="V9" s="127"/>
      <c r="W9" s="132"/>
      <c r="X9" s="138"/>
      <c r="Y9" s="139"/>
      <c r="Z9" s="154">
        <f t="shared" ref="Z9:Z17" si="2">R9*W9</f>
        <v>0</v>
      </c>
      <c r="AA9" s="152"/>
      <c r="AB9" s="152"/>
      <c r="AC9" s="152"/>
      <c r="AD9" s="152"/>
      <c r="AE9" s="152"/>
      <c r="AF9" s="152"/>
      <c r="AG9" s="153"/>
      <c r="AH9" s="151">
        <f t="shared" ref="AH9:AH17" si="3">Z9*1.21</f>
        <v>0</v>
      </c>
      <c r="AI9" s="152"/>
      <c r="AJ9" s="152"/>
      <c r="AK9" s="152"/>
      <c r="AL9" s="152"/>
      <c r="AM9" s="152"/>
      <c r="AN9" s="152"/>
      <c r="AO9" s="153"/>
      <c r="AS9" s="69"/>
    </row>
    <row r="10" spans="1:45" x14ac:dyDescent="0.45">
      <c r="A10" s="123" t="s">
        <v>38</v>
      </c>
      <c r="B10" s="123"/>
      <c r="C10" s="124" t="s">
        <v>92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>
        <v>27</v>
      </c>
      <c r="S10" s="126"/>
      <c r="T10" s="126"/>
      <c r="U10" s="125" t="s">
        <v>34</v>
      </c>
      <c r="V10" s="127"/>
      <c r="W10" s="132"/>
      <c r="X10" s="138"/>
      <c r="Y10" s="139"/>
      <c r="Z10" s="154">
        <f t="shared" si="2"/>
        <v>0</v>
      </c>
      <c r="AA10" s="152"/>
      <c r="AB10" s="152"/>
      <c r="AC10" s="152"/>
      <c r="AD10" s="152"/>
      <c r="AE10" s="152"/>
      <c r="AF10" s="152"/>
      <c r="AG10" s="153"/>
      <c r="AH10" s="151">
        <f t="shared" si="3"/>
        <v>0</v>
      </c>
      <c r="AI10" s="152"/>
      <c r="AJ10" s="152"/>
      <c r="AK10" s="152"/>
      <c r="AL10" s="152"/>
      <c r="AM10" s="152"/>
      <c r="AN10" s="152"/>
      <c r="AO10" s="153"/>
      <c r="AS10" s="69"/>
    </row>
    <row r="11" spans="1:45" x14ac:dyDescent="0.45">
      <c r="A11" s="123" t="s">
        <v>39</v>
      </c>
      <c r="B11" s="123"/>
      <c r="C11" s="124" t="s">
        <v>93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>
        <v>26</v>
      </c>
      <c r="S11" s="126"/>
      <c r="T11" s="126"/>
      <c r="U11" s="125" t="s">
        <v>34</v>
      </c>
      <c r="V11" s="127"/>
      <c r="W11" s="132"/>
      <c r="X11" s="138"/>
      <c r="Y11" s="139"/>
      <c r="Z11" s="154">
        <f t="shared" si="2"/>
        <v>0</v>
      </c>
      <c r="AA11" s="152"/>
      <c r="AB11" s="152"/>
      <c r="AC11" s="152"/>
      <c r="AD11" s="152"/>
      <c r="AE11" s="152"/>
      <c r="AF11" s="152"/>
      <c r="AG11" s="153"/>
      <c r="AH11" s="151">
        <f t="shared" si="3"/>
        <v>0</v>
      </c>
      <c r="AI11" s="152"/>
      <c r="AJ11" s="152"/>
      <c r="AK11" s="152"/>
      <c r="AL11" s="152"/>
      <c r="AM11" s="152"/>
      <c r="AN11" s="152"/>
      <c r="AO11" s="153"/>
      <c r="AS11" s="69"/>
    </row>
    <row r="12" spans="1:45" x14ac:dyDescent="0.45">
      <c r="A12" s="123" t="s">
        <v>40</v>
      </c>
      <c r="B12" s="123"/>
      <c r="C12" s="124" t="s">
        <v>94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>
        <v>47</v>
      </c>
      <c r="S12" s="126"/>
      <c r="T12" s="126"/>
      <c r="U12" s="125" t="s">
        <v>34</v>
      </c>
      <c r="V12" s="127"/>
      <c r="W12" s="132"/>
      <c r="X12" s="138"/>
      <c r="Y12" s="139"/>
      <c r="Z12" s="154">
        <f t="shared" si="2"/>
        <v>0</v>
      </c>
      <c r="AA12" s="152"/>
      <c r="AB12" s="152"/>
      <c r="AC12" s="152"/>
      <c r="AD12" s="152"/>
      <c r="AE12" s="152"/>
      <c r="AF12" s="152"/>
      <c r="AG12" s="153"/>
      <c r="AH12" s="151">
        <f t="shared" si="3"/>
        <v>0</v>
      </c>
      <c r="AI12" s="152"/>
      <c r="AJ12" s="152"/>
      <c r="AK12" s="152"/>
      <c r="AL12" s="152"/>
      <c r="AM12" s="152"/>
      <c r="AN12" s="152"/>
      <c r="AO12" s="153"/>
      <c r="AS12" s="69"/>
    </row>
    <row r="13" spans="1:45" x14ac:dyDescent="0.45">
      <c r="A13" s="123" t="s">
        <v>41</v>
      </c>
      <c r="B13" s="123"/>
      <c r="C13" s="124" t="s">
        <v>95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5">
        <v>10</v>
      </c>
      <c r="S13" s="126"/>
      <c r="T13" s="126"/>
      <c r="U13" s="125" t="s">
        <v>34</v>
      </c>
      <c r="V13" s="127"/>
      <c r="W13" s="132"/>
      <c r="X13" s="138"/>
      <c r="Y13" s="139"/>
      <c r="Z13" s="154">
        <f t="shared" si="2"/>
        <v>0</v>
      </c>
      <c r="AA13" s="152"/>
      <c r="AB13" s="152"/>
      <c r="AC13" s="152"/>
      <c r="AD13" s="152"/>
      <c r="AE13" s="152"/>
      <c r="AF13" s="152"/>
      <c r="AG13" s="153"/>
      <c r="AH13" s="151">
        <f t="shared" si="3"/>
        <v>0</v>
      </c>
      <c r="AI13" s="152"/>
      <c r="AJ13" s="152"/>
      <c r="AK13" s="152"/>
      <c r="AL13" s="152"/>
      <c r="AM13" s="152"/>
      <c r="AN13" s="152"/>
      <c r="AO13" s="153"/>
      <c r="AS13" s="69"/>
    </row>
    <row r="14" spans="1:45" x14ac:dyDescent="0.45">
      <c r="A14" s="123" t="s">
        <v>42</v>
      </c>
      <c r="B14" s="123"/>
      <c r="C14" s="168" t="s">
        <v>96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25">
        <v>1</v>
      </c>
      <c r="S14" s="126"/>
      <c r="T14" s="126"/>
      <c r="U14" s="125" t="s">
        <v>34</v>
      </c>
      <c r="V14" s="127"/>
      <c r="W14" s="132"/>
      <c r="X14" s="138"/>
      <c r="Y14" s="139"/>
      <c r="Z14" s="154">
        <f t="shared" si="2"/>
        <v>0</v>
      </c>
      <c r="AA14" s="152"/>
      <c r="AB14" s="152"/>
      <c r="AC14" s="152"/>
      <c r="AD14" s="152"/>
      <c r="AE14" s="152"/>
      <c r="AF14" s="152"/>
      <c r="AG14" s="153"/>
      <c r="AH14" s="151">
        <f t="shared" si="3"/>
        <v>0</v>
      </c>
      <c r="AI14" s="152"/>
      <c r="AJ14" s="152"/>
      <c r="AK14" s="152"/>
      <c r="AL14" s="152"/>
      <c r="AM14" s="152"/>
      <c r="AN14" s="152"/>
      <c r="AO14" s="153"/>
      <c r="AS14" s="69"/>
    </row>
    <row r="15" spans="1:45" ht="15" customHeight="1" x14ac:dyDescent="0.45">
      <c r="A15" s="123" t="s">
        <v>43</v>
      </c>
      <c r="B15" s="123"/>
      <c r="C15" s="124" t="s">
        <v>91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>
        <f>SUM(R6:T9) *10</f>
        <v>2080</v>
      </c>
      <c r="S15" s="126"/>
      <c r="T15" s="126"/>
      <c r="U15" s="125" t="s">
        <v>45</v>
      </c>
      <c r="V15" s="127"/>
      <c r="W15" s="132"/>
      <c r="X15" s="138"/>
      <c r="Y15" s="139"/>
      <c r="Z15" s="154">
        <f t="shared" si="2"/>
        <v>0</v>
      </c>
      <c r="AA15" s="152"/>
      <c r="AB15" s="152"/>
      <c r="AC15" s="152"/>
      <c r="AD15" s="152"/>
      <c r="AE15" s="152"/>
      <c r="AF15" s="152"/>
      <c r="AG15" s="153"/>
      <c r="AH15" s="151">
        <f t="shared" si="3"/>
        <v>0</v>
      </c>
      <c r="AI15" s="152"/>
      <c r="AJ15" s="152"/>
      <c r="AK15" s="152"/>
      <c r="AL15" s="152"/>
      <c r="AM15" s="152"/>
      <c r="AN15" s="152"/>
      <c r="AO15" s="153"/>
      <c r="AS15" s="69"/>
    </row>
    <row r="16" spans="1:45" ht="31.5" customHeight="1" x14ac:dyDescent="0.45">
      <c r="A16" s="123" t="s">
        <v>44</v>
      </c>
      <c r="B16" s="123"/>
      <c r="C16" s="143" t="s">
        <v>103</v>
      </c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25">
        <v>1386</v>
      </c>
      <c r="S16" s="126"/>
      <c r="T16" s="126"/>
      <c r="U16" s="125" t="s">
        <v>45</v>
      </c>
      <c r="V16" s="127"/>
      <c r="W16" s="132"/>
      <c r="X16" s="138"/>
      <c r="Y16" s="139"/>
      <c r="Z16" s="154">
        <f t="shared" ref="Z16" si="4">R16*W16</f>
        <v>0</v>
      </c>
      <c r="AA16" s="152"/>
      <c r="AB16" s="152"/>
      <c r="AC16" s="152"/>
      <c r="AD16" s="152"/>
      <c r="AE16" s="152"/>
      <c r="AF16" s="152"/>
      <c r="AG16" s="153"/>
      <c r="AH16" s="151">
        <f t="shared" ref="AH16" si="5">Z16*1.21</f>
        <v>0</v>
      </c>
      <c r="AI16" s="152"/>
      <c r="AJ16" s="152"/>
      <c r="AK16" s="152"/>
      <c r="AL16" s="152"/>
      <c r="AM16" s="152"/>
      <c r="AN16" s="152"/>
      <c r="AO16" s="153"/>
      <c r="AS16" s="70"/>
    </row>
    <row r="17" spans="1:45" x14ac:dyDescent="0.45">
      <c r="A17" s="123" t="s">
        <v>104</v>
      </c>
      <c r="B17" s="123"/>
      <c r="C17" s="124" t="s">
        <v>74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5">
        <v>9</v>
      </c>
      <c r="S17" s="126"/>
      <c r="T17" s="126"/>
      <c r="U17" s="125" t="s">
        <v>34</v>
      </c>
      <c r="V17" s="127"/>
      <c r="W17" s="132"/>
      <c r="X17" s="138"/>
      <c r="Y17" s="139"/>
      <c r="Z17" s="154">
        <f t="shared" si="2"/>
        <v>0</v>
      </c>
      <c r="AA17" s="152"/>
      <c r="AB17" s="152"/>
      <c r="AC17" s="152"/>
      <c r="AD17" s="152"/>
      <c r="AE17" s="152"/>
      <c r="AF17" s="152"/>
      <c r="AG17" s="153"/>
      <c r="AH17" s="151">
        <f t="shared" si="3"/>
        <v>0</v>
      </c>
      <c r="AI17" s="152"/>
      <c r="AJ17" s="152"/>
      <c r="AK17" s="152"/>
      <c r="AL17" s="152"/>
      <c r="AM17" s="152"/>
      <c r="AN17" s="152"/>
      <c r="AO17" s="153"/>
      <c r="AS17" s="69"/>
    </row>
    <row r="18" spans="1:45" x14ac:dyDescent="0.45">
      <c r="A18" s="164" t="s">
        <v>46</v>
      </c>
      <c r="B18" s="164"/>
      <c r="C18" s="177" t="s">
        <v>47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16" t="s">
        <v>32</v>
      </c>
      <c r="S18" s="117"/>
      <c r="T18" s="117"/>
      <c r="U18" s="116" t="s">
        <v>32</v>
      </c>
      <c r="V18" s="118"/>
      <c r="W18" s="119" t="s">
        <v>32</v>
      </c>
      <c r="X18" s="120"/>
      <c r="Y18" s="121"/>
      <c r="Z18" s="160">
        <f>SUM(Z19:AG29)</f>
        <v>0</v>
      </c>
      <c r="AA18" s="161"/>
      <c r="AB18" s="161"/>
      <c r="AC18" s="161"/>
      <c r="AD18" s="161"/>
      <c r="AE18" s="161"/>
      <c r="AF18" s="161"/>
      <c r="AG18" s="162"/>
      <c r="AH18" s="160">
        <f>SUM(AH19:AO29)</f>
        <v>0</v>
      </c>
      <c r="AI18" s="161"/>
      <c r="AJ18" s="161"/>
      <c r="AK18" s="161"/>
      <c r="AL18" s="161"/>
      <c r="AM18" s="161"/>
      <c r="AN18" s="161"/>
      <c r="AO18" s="162"/>
    </row>
    <row r="19" spans="1:45" x14ac:dyDescent="0.45">
      <c r="A19" s="123" t="s">
        <v>48</v>
      </c>
      <c r="B19" s="123"/>
      <c r="C19" s="124" t="s">
        <v>97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>
        <f>SUM(R6:T9)</f>
        <v>208</v>
      </c>
      <c r="S19" s="126"/>
      <c r="T19" s="126"/>
      <c r="U19" s="125" t="s">
        <v>34</v>
      </c>
      <c r="V19" s="127"/>
      <c r="W19" s="163"/>
      <c r="X19" s="133"/>
      <c r="Y19" s="134"/>
      <c r="Z19" s="154">
        <f t="shared" ref="Z19:Z29" si="6">R19*W19</f>
        <v>0</v>
      </c>
      <c r="AA19" s="152"/>
      <c r="AB19" s="152"/>
      <c r="AC19" s="152"/>
      <c r="AD19" s="152"/>
      <c r="AE19" s="152"/>
      <c r="AF19" s="152"/>
      <c r="AG19" s="153"/>
      <c r="AH19" s="151">
        <f>Z19*1.21</f>
        <v>0</v>
      </c>
      <c r="AI19" s="152"/>
      <c r="AJ19" s="152"/>
      <c r="AK19" s="152"/>
      <c r="AL19" s="152"/>
      <c r="AM19" s="152"/>
      <c r="AN19" s="152"/>
      <c r="AO19" s="153"/>
    </row>
    <row r="20" spans="1:45" x14ac:dyDescent="0.45">
      <c r="A20" s="123" t="s">
        <v>49</v>
      </c>
      <c r="B20" s="123"/>
      <c r="C20" s="130" t="s">
        <v>71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5"/>
      <c r="R20" s="125">
        <f>SUM(R10:T14)</f>
        <v>111</v>
      </c>
      <c r="S20" s="126"/>
      <c r="T20" s="126"/>
      <c r="U20" s="125" t="s">
        <v>34</v>
      </c>
      <c r="V20" s="127"/>
      <c r="W20" s="163"/>
      <c r="X20" s="133"/>
      <c r="Y20" s="134"/>
      <c r="Z20" s="154">
        <f t="shared" si="6"/>
        <v>0</v>
      </c>
      <c r="AA20" s="152"/>
      <c r="AB20" s="152"/>
      <c r="AC20" s="152"/>
      <c r="AD20" s="152"/>
      <c r="AE20" s="152"/>
      <c r="AF20" s="152"/>
      <c r="AG20" s="153"/>
      <c r="AH20" s="151">
        <f t="shared" ref="AH20:AH29" si="7">Z20*1.21</f>
        <v>0</v>
      </c>
      <c r="AI20" s="152"/>
      <c r="AJ20" s="152"/>
      <c r="AK20" s="152"/>
      <c r="AL20" s="152"/>
      <c r="AM20" s="152"/>
      <c r="AN20" s="152"/>
      <c r="AO20" s="153"/>
    </row>
    <row r="21" spans="1:45" x14ac:dyDescent="0.45">
      <c r="A21" s="123" t="s">
        <v>86</v>
      </c>
      <c r="B21" s="123"/>
      <c r="C21" s="130" t="s">
        <v>75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5"/>
      <c r="R21" s="125">
        <f>R17/3</f>
        <v>3</v>
      </c>
      <c r="S21" s="126"/>
      <c r="T21" s="126"/>
      <c r="U21" s="125" t="s">
        <v>34</v>
      </c>
      <c r="V21" s="127"/>
      <c r="W21" s="132"/>
      <c r="X21" s="133"/>
      <c r="Y21" s="134"/>
      <c r="Z21" s="154">
        <f t="shared" si="6"/>
        <v>0</v>
      </c>
      <c r="AA21" s="152"/>
      <c r="AB21" s="152"/>
      <c r="AC21" s="152"/>
      <c r="AD21" s="152"/>
      <c r="AE21" s="152"/>
      <c r="AF21" s="152"/>
      <c r="AG21" s="153"/>
      <c r="AH21" s="151">
        <f t="shared" si="7"/>
        <v>0</v>
      </c>
      <c r="AI21" s="152"/>
      <c r="AJ21" s="152"/>
      <c r="AK21" s="152"/>
      <c r="AL21" s="152"/>
      <c r="AM21" s="152"/>
      <c r="AN21" s="152"/>
      <c r="AO21" s="153"/>
    </row>
    <row r="22" spans="1:45" ht="15" customHeight="1" x14ac:dyDescent="0.45">
      <c r="A22" s="123" t="s">
        <v>50</v>
      </c>
      <c r="B22" s="123"/>
      <c r="C22" s="130" t="s">
        <v>98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25">
        <f>R15</f>
        <v>2080</v>
      </c>
      <c r="S22" s="126"/>
      <c r="T22" s="126"/>
      <c r="U22" s="125" t="s">
        <v>45</v>
      </c>
      <c r="V22" s="127"/>
      <c r="W22" s="132"/>
      <c r="X22" s="133"/>
      <c r="Y22" s="134"/>
      <c r="Z22" s="154">
        <f t="shared" si="6"/>
        <v>0</v>
      </c>
      <c r="AA22" s="152"/>
      <c r="AB22" s="152"/>
      <c r="AC22" s="152"/>
      <c r="AD22" s="152"/>
      <c r="AE22" s="152"/>
      <c r="AF22" s="152"/>
      <c r="AG22" s="153"/>
      <c r="AH22" s="151">
        <f t="shared" si="7"/>
        <v>0</v>
      </c>
      <c r="AI22" s="152"/>
      <c r="AJ22" s="152"/>
      <c r="AK22" s="152"/>
      <c r="AL22" s="152"/>
      <c r="AM22" s="152"/>
      <c r="AN22" s="152"/>
      <c r="AO22" s="153"/>
    </row>
    <row r="23" spans="1:45" ht="31.5" customHeight="1" x14ac:dyDescent="0.45">
      <c r="A23" s="123" t="s">
        <v>51</v>
      </c>
      <c r="B23" s="123"/>
      <c r="C23" s="128" t="s">
        <v>102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5">
        <v>1386</v>
      </c>
      <c r="S23" s="126"/>
      <c r="T23" s="126"/>
      <c r="U23" s="125" t="s">
        <v>45</v>
      </c>
      <c r="V23" s="127"/>
      <c r="W23" s="132"/>
      <c r="X23" s="133"/>
      <c r="Y23" s="134"/>
      <c r="Z23" s="154">
        <f t="shared" ref="Z23" si="8">R23*W23</f>
        <v>0</v>
      </c>
      <c r="AA23" s="152"/>
      <c r="AB23" s="152"/>
      <c r="AC23" s="152"/>
      <c r="AD23" s="152"/>
      <c r="AE23" s="152"/>
      <c r="AF23" s="152"/>
      <c r="AG23" s="153"/>
      <c r="AH23" s="151">
        <f>Z23*1.21</f>
        <v>0</v>
      </c>
      <c r="AI23" s="152"/>
      <c r="AJ23" s="152"/>
      <c r="AK23" s="152"/>
      <c r="AL23" s="152"/>
      <c r="AM23" s="152"/>
      <c r="AN23" s="152"/>
      <c r="AO23" s="153"/>
    </row>
    <row r="24" spans="1:45" x14ac:dyDescent="0.45">
      <c r="A24" s="123" t="s">
        <v>87</v>
      </c>
      <c r="B24" s="123"/>
      <c r="C24" s="128" t="s">
        <v>101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5">
        <v>1320</v>
      </c>
      <c r="S24" s="126"/>
      <c r="T24" s="126"/>
      <c r="U24" s="125" t="s">
        <v>45</v>
      </c>
      <c r="V24" s="127"/>
      <c r="W24" s="132"/>
      <c r="X24" s="133"/>
      <c r="Y24" s="134"/>
      <c r="Z24" s="154">
        <f t="shared" ref="Z24" si="9">R24*W24</f>
        <v>0</v>
      </c>
      <c r="AA24" s="152"/>
      <c r="AB24" s="152"/>
      <c r="AC24" s="152"/>
      <c r="AD24" s="152"/>
      <c r="AE24" s="152"/>
      <c r="AF24" s="152"/>
      <c r="AG24" s="153"/>
      <c r="AH24" s="151">
        <f>Z24*1.21</f>
        <v>0</v>
      </c>
      <c r="AI24" s="152"/>
      <c r="AJ24" s="152"/>
      <c r="AK24" s="152"/>
      <c r="AL24" s="152"/>
      <c r="AM24" s="152"/>
      <c r="AN24" s="152"/>
      <c r="AO24" s="153"/>
    </row>
    <row r="25" spans="1:45" x14ac:dyDescent="0.45">
      <c r="A25" s="123" t="s">
        <v>53</v>
      </c>
      <c r="B25" s="123"/>
      <c r="C25" s="130" t="s">
        <v>72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5"/>
      <c r="R25" s="125">
        <v>15</v>
      </c>
      <c r="S25" s="126"/>
      <c r="T25" s="126"/>
      <c r="U25" s="125" t="s">
        <v>52</v>
      </c>
      <c r="V25" s="127"/>
      <c r="W25" s="132"/>
      <c r="X25" s="133"/>
      <c r="Y25" s="134"/>
      <c r="Z25" s="154">
        <f t="shared" si="6"/>
        <v>0</v>
      </c>
      <c r="AA25" s="152"/>
      <c r="AB25" s="152"/>
      <c r="AC25" s="152"/>
      <c r="AD25" s="152"/>
      <c r="AE25" s="152"/>
      <c r="AF25" s="152"/>
      <c r="AG25" s="153"/>
      <c r="AH25" s="151">
        <f>Z25*1.21</f>
        <v>0</v>
      </c>
      <c r="AI25" s="152"/>
      <c r="AJ25" s="152"/>
      <c r="AK25" s="152"/>
      <c r="AL25" s="152"/>
      <c r="AM25" s="152"/>
      <c r="AN25" s="152"/>
      <c r="AO25" s="153"/>
    </row>
    <row r="26" spans="1:45" ht="13.9" customHeight="1" x14ac:dyDescent="0.45">
      <c r="A26" s="123" t="s">
        <v>88</v>
      </c>
      <c r="B26" s="123"/>
      <c r="C26" s="128" t="s">
        <v>90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5">
        <v>22</v>
      </c>
      <c r="S26" s="126"/>
      <c r="T26" s="126"/>
      <c r="U26" s="125" t="s">
        <v>52</v>
      </c>
      <c r="V26" s="127"/>
      <c r="W26" s="132"/>
      <c r="X26" s="133"/>
      <c r="Y26" s="136"/>
      <c r="Z26" s="154">
        <f t="shared" ref="Z26" si="10">R26*W26</f>
        <v>0</v>
      </c>
      <c r="AA26" s="152"/>
      <c r="AB26" s="152"/>
      <c r="AC26" s="152"/>
      <c r="AD26" s="152"/>
      <c r="AE26" s="152"/>
      <c r="AF26" s="152"/>
      <c r="AG26" s="153"/>
      <c r="AH26" s="151">
        <f>Z26*1.21</f>
        <v>0</v>
      </c>
      <c r="AI26" s="152"/>
      <c r="AJ26" s="152"/>
      <c r="AK26" s="152"/>
      <c r="AL26" s="152"/>
      <c r="AM26" s="152"/>
      <c r="AN26" s="152"/>
      <c r="AO26" s="153"/>
    </row>
    <row r="27" spans="1:45" x14ac:dyDescent="0.45">
      <c r="A27" s="123" t="s">
        <v>54</v>
      </c>
      <c r="B27" s="123"/>
      <c r="C27" s="130" t="s">
        <v>99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58">
        <f>SUM(R6:T9)*2/3</f>
        <v>138.66666666666666</v>
      </c>
      <c r="S27" s="159"/>
      <c r="T27" s="159"/>
      <c r="U27" s="125" t="s">
        <v>52</v>
      </c>
      <c r="V27" s="127"/>
      <c r="W27" s="132"/>
      <c r="X27" s="133"/>
      <c r="Y27" s="136"/>
      <c r="Z27" s="154">
        <f t="shared" si="6"/>
        <v>0</v>
      </c>
      <c r="AA27" s="152"/>
      <c r="AB27" s="152"/>
      <c r="AC27" s="152"/>
      <c r="AD27" s="152"/>
      <c r="AE27" s="152"/>
      <c r="AF27" s="152"/>
      <c r="AG27" s="153"/>
      <c r="AH27" s="151">
        <f t="shared" si="7"/>
        <v>0</v>
      </c>
      <c r="AI27" s="152"/>
      <c r="AJ27" s="152"/>
      <c r="AK27" s="152"/>
      <c r="AL27" s="152"/>
      <c r="AM27" s="152"/>
      <c r="AN27" s="152"/>
      <c r="AO27" s="153"/>
    </row>
    <row r="28" spans="1:45" x14ac:dyDescent="0.45">
      <c r="A28" s="123" t="s">
        <v>55</v>
      </c>
      <c r="B28" s="123"/>
      <c r="C28" s="124" t="s">
        <v>100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5">
        <v>147</v>
      </c>
      <c r="S28" s="126"/>
      <c r="T28" s="126"/>
      <c r="U28" s="125" t="s">
        <v>34</v>
      </c>
      <c r="V28" s="127"/>
      <c r="W28" s="122"/>
      <c r="X28" s="122"/>
      <c r="Y28" s="122"/>
      <c r="Z28" s="151">
        <f t="shared" si="6"/>
        <v>0</v>
      </c>
      <c r="AA28" s="152"/>
      <c r="AB28" s="152"/>
      <c r="AC28" s="152"/>
      <c r="AD28" s="152"/>
      <c r="AE28" s="152"/>
      <c r="AF28" s="152"/>
      <c r="AG28" s="153"/>
      <c r="AH28" s="151">
        <f t="shared" si="7"/>
        <v>0</v>
      </c>
      <c r="AI28" s="152"/>
      <c r="AJ28" s="152"/>
      <c r="AK28" s="152"/>
      <c r="AL28" s="152"/>
      <c r="AM28" s="152"/>
      <c r="AN28" s="152"/>
      <c r="AO28" s="153"/>
    </row>
    <row r="29" spans="1:45" x14ac:dyDescent="0.45">
      <c r="A29" s="123" t="s">
        <v>56</v>
      </c>
      <c r="B29" s="123"/>
      <c r="C29" s="124" t="s">
        <v>70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5">
        <f>R21*4</f>
        <v>12</v>
      </c>
      <c r="S29" s="126"/>
      <c r="T29" s="126"/>
      <c r="U29" s="125" t="s">
        <v>52</v>
      </c>
      <c r="V29" s="127"/>
      <c r="W29" s="122"/>
      <c r="X29" s="122"/>
      <c r="Y29" s="122"/>
      <c r="Z29" s="151">
        <f t="shared" si="6"/>
        <v>0</v>
      </c>
      <c r="AA29" s="152"/>
      <c r="AB29" s="152"/>
      <c r="AC29" s="152"/>
      <c r="AD29" s="152"/>
      <c r="AE29" s="152"/>
      <c r="AF29" s="152"/>
      <c r="AG29" s="153"/>
      <c r="AH29" s="151">
        <f t="shared" si="7"/>
        <v>0</v>
      </c>
      <c r="AI29" s="152"/>
      <c r="AJ29" s="152"/>
      <c r="AK29" s="152"/>
      <c r="AL29" s="152"/>
      <c r="AM29" s="152"/>
      <c r="AN29" s="152"/>
      <c r="AO29" s="153"/>
    </row>
    <row r="30" spans="1:45" x14ac:dyDescent="0.45">
      <c r="A30" s="114" t="s">
        <v>57</v>
      </c>
      <c r="B30" s="114"/>
      <c r="C30" s="115" t="s">
        <v>58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6" t="s">
        <v>32</v>
      </c>
      <c r="S30" s="117"/>
      <c r="T30" s="117"/>
      <c r="U30" s="116" t="s">
        <v>32</v>
      </c>
      <c r="V30" s="118"/>
      <c r="W30" s="119" t="s">
        <v>32</v>
      </c>
      <c r="X30" s="120"/>
      <c r="Y30" s="121"/>
      <c r="Z30" s="160">
        <f>SUM(Z31:AG33)</f>
        <v>0</v>
      </c>
      <c r="AA30" s="161"/>
      <c r="AB30" s="161"/>
      <c r="AC30" s="161"/>
      <c r="AD30" s="161"/>
      <c r="AE30" s="161"/>
      <c r="AF30" s="161"/>
      <c r="AG30" s="162"/>
      <c r="AH30" s="178">
        <f>SUM(AH31:AO33)</f>
        <v>0</v>
      </c>
      <c r="AI30" s="179"/>
      <c r="AJ30" s="179"/>
      <c r="AK30" s="179"/>
      <c r="AL30" s="179"/>
      <c r="AM30" s="179"/>
      <c r="AN30" s="179"/>
      <c r="AO30" s="180"/>
    </row>
    <row r="31" spans="1:45" x14ac:dyDescent="0.45">
      <c r="A31" s="123" t="s">
        <v>59</v>
      </c>
      <c r="B31" s="123"/>
      <c r="C31" s="124" t="s">
        <v>63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5">
        <f>R28</f>
        <v>147</v>
      </c>
      <c r="S31" s="126"/>
      <c r="T31" s="127"/>
      <c r="U31" s="137" t="s">
        <v>34</v>
      </c>
      <c r="V31" s="137"/>
      <c r="W31" s="132"/>
      <c r="X31" s="138"/>
      <c r="Y31" s="139"/>
      <c r="Z31" s="154">
        <f t="shared" ref="Z31:Z33" si="11">R31*W31</f>
        <v>0</v>
      </c>
      <c r="AA31" s="152"/>
      <c r="AB31" s="152"/>
      <c r="AC31" s="152"/>
      <c r="AD31" s="152"/>
      <c r="AE31" s="152"/>
      <c r="AF31" s="152"/>
      <c r="AG31" s="153"/>
      <c r="AH31" s="151">
        <f t="shared" ref="AH31:AH33" si="12">Z31*1.21</f>
        <v>0</v>
      </c>
      <c r="AI31" s="152"/>
      <c r="AJ31" s="152"/>
      <c r="AK31" s="152"/>
      <c r="AL31" s="152"/>
      <c r="AM31" s="152"/>
      <c r="AN31" s="152"/>
      <c r="AO31" s="153"/>
    </row>
    <row r="32" spans="1:45" x14ac:dyDescent="0.45">
      <c r="A32" s="123" t="s">
        <v>61</v>
      </c>
      <c r="B32" s="123"/>
      <c r="C32" s="124" t="s">
        <v>89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5">
        <v>1</v>
      </c>
      <c r="S32" s="126"/>
      <c r="T32" s="127"/>
      <c r="U32" s="137" t="s">
        <v>60</v>
      </c>
      <c r="V32" s="137"/>
      <c r="W32" s="132"/>
      <c r="X32" s="138"/>
      <c r="Y32" s="139"/>
      <c r="Z32" s="154">
        <f t="shared" ref="Z32" si="13">R32*W32</f>
        <v>0</v>
      </c>
      <c r="AA32" s="152"/>
      <c r="AB32" s="152"/>
      <c r="AC32" s="152"/>
      <c r="AD32" s="152"/>
      <c r="AE32" s="152"/>
      <c r="AF32" s="152"/>
      <c r="AG32" s="153"/>
      <c r="AH32" s="151">
        <f t="shared" ref="AH32" si="14">Z32*1.21</f>
        <v>0</v>
      </c>
      <c r="AI32" s="152"/>
      <c r="AJ32" s="152"/>
      <c r="AK32" s="152"/>
      <c r="AL32" s="152"/>
      <c r="AM32" s="152"/>
      <c r="AN32" s="152"/>
      <c r="AO32" s="153"/>
    </row>
    <row r="33" spans="1:53" ht="30" customHeight="1" x14ac:dyDescent="0.45">
      <c r="A33" s="123" t="s">
        <v>62</v>
      </c>
      <c r="B33" s="123"/>
      <c r="C33" s="143" t="s">
        <v>73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25">
        <v>20</v>
      </c>
      <c r="S33" s="126"/>
      <c r="T33" s="127"/>
      <c r="U33" s="137" t="s">
        <v>52</v>
      </c>
      <c r="V33" s="137"/>
      <c r="W33" s="144"/>
      <c r="X33" s="145"/>
      <c r="Y33" s="146"/>
      <c r="Z33" s="154">
        <f t="shared" si="11"/>
        <v>0</v>
      </c>
      <c r="AA33" s="152"/>
      <c r="AB33" s="152"/>
      <c r="AC33" s="152"/>
      <c r="AD33" s="152"/>
      <c r="AE33" s="152"/>
      <c r="AF33" s="152"/>
      <c r="AG33" s="153"/>
      <c r="AH33" s="151">
        <f t="shared" si="12"/>
        <v>0</v>
      </c>
      <c r="AI33" s="152"/>
      <c r="AJ33" s="152"/>
      <c r="AK33" s="152"/>
      <c r="AL33" s="152"/>
      <c r="AM33" s="152"/>
      <c r="AN33" s="152"/>
      <c r="AO33" s="153"/>
    </row>
    <row r="34" spans="1:53" ht="14.65" thickBot="1" x14ac:dyDescent="0.5">
      <c r="A34" s="56"/>
      <c r="B34" s="56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57"/>
      <c r="S34" s="57"/>
      <c r="T34" s="57"/>
      <c r="U34" s="57"/>
      <c r="V34" s="57"/>
      <c r="W34" s="58"/>
      <c r="X34" s="67"/>
      <c r="Y34" s="67"/>
      <c r="Z34" s="59"/>
      <c r="AA34" s="59"/>
      <c r="AB34" s="59"/>
      <c r="AC34" s="59"/>
      <c r="AD34" s="59"/>
      <c r="AE34" s="59"/>
      <c r="AF34" s="59"/>
      <c r="AG34" s="59"/>
      <c r="AH34" s="60"/>
      <c r="AI34" s="60"/>
      <c r="AJ34" s="60"/>
      <c r="AK34" s="60"/>
      <c r="AL34" s="60"/>
      <c r="AM34" s="60"/>
      <c r="AN34" s="60"/>
      <c r="AO34" s="60"/>
      <c r="AQ34"/>
      <c r="AR34"/>
      <c r="AS34"/>
      <c r="AT34"/>
      <c r="AU34"/>
      <c r="AV34"/>
      <c r="AW34"/>
      <c r="AX34"/>
      <c r="AY34"/>
      <c r="AZ34"/>
      <c r="BA34"/>
    </row>
    <row r="35" spans="1:53" ht="14.65" thickBot="1" x14ac:dyDescent="0.5">
      <c r="A35" s="155" t="s">
        <v>10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47">
        <f>Z30+Z18+Z5</f>
        <v>0</v>
      </c>
      <c r="AA35" s="148"/>
      <c r="AB35" s="148"/>
      <c r="AC35" s="148"/>
      <c r="AD35" s="148"/>
      <c r="AE35" s="148"/>
      <c r="AF35" s="148"/>
      <c r="AG35" s="149"/>
      <c r="AH35" s="147">
        <f>AH30+AH18+AH5</f>
        <v>0</v>
      </c>
      <c r="AI35" s="148"/>
      <c r="AJ35" s="148"/>
      <c r="AK35" s="148"/>
      <c r="AL35" s="148"/>
      <c r="AM35" s="148"/>
      <c r="AN35" s="148"/>
      <c r="AO35" s="150"/>
      <c r="AQ35"/>
      <c r="AR35"/>
      <c r="AS35"/>
      <c r="AT35"/>
      <c r="AU35"/>
      <c r="AV35"/>
      <c r="AW35"/>
      <c r="AX35"/>
      <c r="AY35"/>
      <c r="AZ35"/>
      <c r="BA35"/>
    </row>
    <row r="36" spans="1:53" ht="14.25" x14ac:dyDescent="0.45"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Q36"/>
      <c r="AR36"/>
      <c r="AS36"/>
      <c r="AT36"/>
      <c r="AU36"/>
      <c r="AV36"/>
      <c r="AW36"/>
      <c r="AX36"/>
      <c r="AY36"/>
      <c r="AZ36"/>
      <c r="BA36"/>
    </row>
    <row r="37" spans="1:53" ht="14.25" x14ac:dyDescent="0.45">
      <c r="A37" s="6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157" t="s">
        <v>64</v>
      </c>
      <c r="V37" s="157"/>
      <c r="W37" s="157"/>
      <c r="X37" s="65"/>
      <c r="Y37" s="66"/>
      <c r="Z37" s="157" t="s">
        <v>65</v>
      </c>
      <c r="AA37" s="157"/>
      <c r="AB37" s="157"/>
      <c r="AC37" s="157"/>
      <c r="AD37" s="157"/>
      <c r="AE37" s="157"/>
      <c r="AF37" s="157"/>
      <c r="AG37" s="157" t="s">
        <v>66</v>
      </c>
      <c r="AH37" s="157"/>
      <c r="AI37" s="157"/>
      <c r="AJ37" s="157"/>
      <c r="AK37" s="157" t="s">
        <v>67</v>
      </c>
      <c r="AL37" s="157"/>
      <c r="AM37" s="157"/>
      <c r="AN37" s="157"/>
      <c r="AO37" s="157"/>
      <c r="AQ37"/>
      <c r="AR37"/>
      <c r="AS37"/>
      <c r="AT37"/>
      <c r="AU37"/>
      <c r="AV37"/>
      <c r="AW37"/>
      <c r="AX37"/>
      <c r="AY37"/>
      <c r="AZ37"/>
      <c r="BA37"/>
    </row>
    <row r="38" spans="1:53" x14ac:dyDescent="0.45">
      <c r="A38" s="140" t="s">
        <v>68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23" t="s">
        <v>69</v>
      </c>
      <c r="V38" s="123"/>
      <c r="W38" s="123"/>
      <c r="X38" s="141" t="s">
        <v>5</v>
      </c>
      <c r="Y38" s="141"/>
      <c r="Z38" s="142">
        <f>Z35+AD35</f>
        <v>0</v>
      </c>
      <c r="AA38" s="142"/>
      <c r="AB38" s="142"/>
      <c r="AC38" s="142"/>
      <c r="AD38" s="142"/>
      <c r="AE38" s="142"/>
      <c r="AF38" s="142"/>
      <c r="AG38" s="142">
        <f>AK38-Z38</f>
        <v>0</v>
      </c>
      <c r="AH38" s="142"/>
      <c r="AI38" s="142"/>
      <c r="AJ38" s="142"/>
      <c r="AK38" s="142">
        <f>AH35+AL35</f>
        <v>0</v>
      </c>
      <c r="AL38" s="142"/>
      <c r="AM38" s="142"/>
      <c r="AN38" s="142"/>
      <c r="AO38" s="142"/>
    </row>
    <row r="39" spans="1:53" x14ac:dyDescent="0.45"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</row>
    <row r="40" spans="1:53" x14ac:dyDescent="0.45"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1:53" x14ac:dyDescent="0.45"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</row>
    <row r="42" spans="1:53" x14ac:dyDescent="0.45"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</row>
    <row r="43" spans="1:53" x14ac:dyDescent="0.45">
      <c r="AC43" s="33"/>
      <c r="AD43" s="33"/>
      <c r="AE43" s="33"/>
    </row>
    <row r="44" spans="1:53" x14ac:dyDescent="0.45">
      <c r="AC44" s="34"/>
      <c r="AD44" s="35"/>
      <c r="AE44" s="35"/>
    </row>
    <row r="45" spans="1:53" x14ac:dyDescent="0.45">
      <c r="AC45" s="34"/>
      <c r="AD45" s="35"/>
      <c r="AE45" s="35"/>
    </row>
    <row r="46" spans="1:53" x14ac:dyDescent="0.45">
      <c r="AD46" s="33"/>
      <c r="AE46" s="33"/>
    </row>
    <row r="47" spans="1:53" x14ac:dyDescent="0.45">
      <c r="AD47" s="33"/>
      <c r="AE47" s="33"/>
      <c r="AF47" s="31"/>
    </row>
    <row r="48" spans="1:53" x14ac:dyDescent="0.45">
      <c r="AD48" s="33"/>
      <c r="AE48" s="33"/>
    </row>
    <row r="49" spans="30:31" x14ac:dyDescent="0.45">
      <c r="AD49" s="33"/>
      <c r="AE49" s="33"/>
    </row>
    <row r="50" spans="30:31" x14ac:dyDescent="0.45">
      <c r="AD50" s="33"/>
      <c r="AE50" s="33"/>
    </row>
    <row r="51" spans="30:31" x14ac:dyDescent="0.45">
      <c r="AD51" s="33"/>
      <c r="AE51" s="33"/>
    </row>
    <row r="52" spans="30:31" x14ac:dyDescent="0.45">
      <c r="AD52" s="33"/>
      <c r="AE52" s="33"/>
    </row>
    <row r="53" spans="30:31" x14ac:dyDescent="0.45">
      <c r="AD53" s="33"/>
      <c r="AE53" s="33"/>
    </row>
    <row r="54" spans="30:31" x14ac:dyDescent="0.45">
      <c r="AD54" s="33"/>
      <c r="AE54" s="33"/>
    </row>
    <row r="55" spans="30:31" x14ac:dyDescent="0.45">
      <c r="AD55" s="33"/>
      <c r="AE55" s="33"/>
    </row>
    <row r="56" spans="30:31" x14ac:dyDescent="0.45">
      <c r="AD56" s="33"/>
      <c r="AE56" s="33"/>
    </row>
    <row r="57" spans="30:31" x14ac:dyDescent="0.45">
      <c r="AD57" s="33"/>
      <c r="AE57" s="33"/>
    </row>
    <row r="58" spans="30:31" x14ac:dyDescent="0.45">
      <c r="AD58" s="33"/>
      <c r="AE58" s="33"/>
    </row>
    <row r="81" spans="1:32" s="37" customFormat="1" ht="15" customHeight="1" x14ac:dyDescent="0.45">
      <c r="A81" s="54"/>
      <c r="B81" s="54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2"/>
      <c r="AD81" s="32"/>
      <c r="AE81" s="32"/>
    </row>
    <row r="83" spans="1:32" x14ac:dyDescent="0.45">
      <c r="AC83" s="38"/>
      <c r="AD83" s="38"/>
      <c r="AE83" s="38"/>
      <c r="AF83" s="39"/>
    </row>
    <row r="84" spans="1:32" x14ac:dyDescent="0.45">
      <c r="AC84" s="38"/>
      <c r="AD84" s="38"/>
      <c r="AE84" s="38"/>
    </row>
    <row r="85" spans="1:32" x14ac:dyDescent="0.45">
      <c r="AC85" s="36"/>
      <c r="AD85" s="36"/>
      <c r="AE85" s="36"/>
    </row>
    <row r="86" spans="1:32" x14ac:dyDescent="0.45">
      <c r="AC86" s="38"/>
      <c r="AD86" s="38"/>
      <c r="AE86" s="38"/>
    </row>
    <row r="87" spans="1:32" x14ac:dyDescent="0.45">
      <c r="AC87" s="38"/>
      <c r="AD87" s="38"/>
      <c r="AE87" s="38"/>
    </row>
    <row r="88" spans="1:32" x14ac:dyDescent="0.45">
      <c r="AC88" s="38"/>
      <c r="AD88" s="38"/>
      <c r="AE88" s="38"/>
    </row>
    <row r="90" spans="1:32" ht="15" x14ac:dyDescent="0.45">
      <c r="AC90" s="4"/>
      <c r="AD90" s="4"/>
      <c r="AE90" s="4"/>
    </row>
    <row r="102" spans="29:32" ht="15" x14ac:dyDescent="0.45">
      <c r="AC102" s="4"/>
      <c r="AD102" s="4"/>
      <c r="AE102" s="4"/>
    </row>
    <row r="104" spans="29:32" x14ac:dyDescent="0.45">
      <c r="AF104" s="39"/>
    </row>
    <row r="105" spans="29:32" x14ac:dyDescent="0.45">
      <c r="AC105" s="40"/>
      <c r="AD105" s="40"/>
      <c r="AE105" s="40"/>
    </row>
    <row r="107" spans="29:32" x14ac:dyDescent="0.45">
      <c r="AC107" s="40"/>
      <c r="AD107" s="40"/>
      <c r="AE107" s="40"/>
    </row>
    <row r="109" spans="29:32" x14ac:dyDescent="0.45">
      <c r="AC109" s="40"/>
      <c r="AD109" s="40"/>
      <c r="AE109" s="40"/>
    </row>
    <row r="110" spans="29:32" ht="15" x14ac:dyDescent="0.45">
      <c r="AC110" s="4"/>
      <c r="AD110" s="4"/>
      <c r="AE110" s="4"/>
    </row>
    <row r="113" spans="29:31" x14ac:dyDescent="0.45">
      <c r="AC113" s="40"/>
      <c r="AD113" s="40"/>
      <c r="AE113" s="40"/>
    </row>
    <row r="115" spans="29:31" x14ac:dyDescent="0.45">
      <c r="AC115" s="40"/>
      <c r="AD115" s="40"/>
      <c r="AE115" s="40"/>
    </row>
    <row r="117" spans="29:31" x14ac:dyDescent="0.45">
      <c r="AC117" s="40"/>
      <c r="AD117" s="40"/>
      <c r="AE117" s="40"/>
    </row>
    <row r="119" spans="29:31" x14ac:dyDescent="0.45">
      <c r="AC119" s="40"/>
      <c r="AD119" s="40"/>
      <c r="AE119" s="40"/>
    </row>
    <row r="123" spans="29:31" x14ac:dyDescent="0.45">
      <c r="AC123" s="40"/>
      <c r="AD123" s="40"/>
      <c r="AE123" s="40"/>
    </row>
    <row r="125" spans="29:31" x14ac:dyDescent="0.45">
      <c r="AC125" s="40"/>
      <c r="AD125" s="40"/>
      <c r="AE125" s="40"/>
    </row>
    <row r="126" spans="29:31" x14ac:dyDescent="0.45">
      <c r="AC126" s="40"/>
      <c r="AD126" s="40"/>
      <c r="AE126" s="40"/>
    </row>
    <row r="127" spans="29:31" x14ac:dyDescent="0.45">
      <c r="AC127" s="40"/>
      <c r="AD127" s="40"/>
      <c r="AE127" s="40"/>
    </row>
    <row r="128" spans="29:31" x14ac:dyDescent="0.45">
      <c r="AC128" s="40"/>
      <c r="AD128" s="40"/>
      <c r="AE128" s="40"/>
    </row>
    <row r="129" spans="29:32" x14ac:dyDescent="0.45">
      <c r="AC129" s="40"/>
      <c r="AD129" s="40"/>
      <c r="AE129" s="40"/>
    </row>
    <row r="130" spans="29:32" x14ac:dyDescent="0.45">
      <c r="AC130" s="40"/>
      <c r="AD130" s="40"/>
      <c r="AE130" s="40"/>
    </row>
    <row r="131" spans="29:32" x14ac:dyDescent="0.45">
      <c r="AC131" s="40"/>
      <c r="AD131" s="40"/>
      <c r="AE131" s="40"/>
    </row>
    <row r="132" spans="29:32" x14ac:dyDescent="0.45">
      <c r="AC132" s="40"/>
      <c r="AD132" s="40"/>
      <c r="AE132" s="40"/>
    </row>
    <row r="133" spans="29:32" x14ac:dyDescent="0.45">
      <c r="AC133" s="40"/>
      <c r="AD133" s="40"/>
      <c r="AE133" s="40"/>
    </row>
    <row r="135" spans="29:32" ht="15" x14ac:dyDescent="0.45">
      <c r="AC135" s="4"/>
      <c r="AD135" s="4"/>
      <c r="AE135" s="4"/>
    </row>
    <row r="137" spans="29:32" x14ac:dyDescent="0.45">
      <c r="AC137" s="38"/>
      <c r="AD137" s="38"/>
      <c r="AE137" s="38"/>
      <c r="AF137" s="39"/>
    </row>
    <row r="138" spans="29:32" x14ac:dyDescent="0.45">
      <c r="AC138" s="38"/>
      <c r="AD138" s="38"/>
      <c r="AE138" s="38"/>
      <c r="AF138" s="39"/>
    </row>
    <row r="139" spans="29:32" x14ac:dyDescent="0.45">
      <c r="AC139" s="38"/>
      <c r="AD139" s="38"/>
      <c r="AE139" s="38"/>
    </row>
    <row r="140" spans="29:32" x14ac:dyDescent="0.45">
      <c r="AC140" s="38"/>
      <c r="AD140" s="38"/>
      <c r="AE140" s="38"/>
    </row>
    <row r="142" spans="29:32" ht="15" x14ac:dyDescent="0.45">
      <c r="AC142" s="4"/>
      <c r="AD142" s="4"/>
      <c r="AE142" s="4"/>
    </row>
    <row r="150" spans="1:31" x14ac:dyDescent="0.45">
      <c r="AC150" s="34"/>
      <c r="AD150" s="34"/>
      <c r="AE150" s="34"/>
    </row>
    <row r="151" spans="1:31" x14ac:dyDescent="0.45">
      <c r="AC151" s="34"/>
      <c r="AD151" s="34"/>
      <c r="AE151" s="34"/>
    </row>
    <row r="152" spans="1:31" x14ac:dyDescent="0.45">
      <c r="AC152" s="36"/>
    </row>
    <row r="155" spans="1:31" x14ac:dyDescent="0.45">
      <c r="AC155" s="34"/>
      <c r="AD155" s="34"/>
      <c r="AE155" s="34"/>
    </row>
    <row r="156" spans="1:31" x14ac:dyDescent="0.45">
      <c r="AC156" s="34"/>
      <c r="AD156" s="34"/>
      <c r="AE156" s="34"/>
    </row>
    <row r="159" spans="1:31" s="37" customFormat="1" ht="17.25" x14ac:dyDescent="0.45">
      <c r="A159" s="54"/>
      <c r="B159" s="54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2"/>
      <c r="AD159" s="32"/>
      <c r="AE159" s="32"/>
    </row>
    <row r="161" spans="1:32" x14ac:dyDescent="0.45">
      <c r="AC161" s="38"/>
      <c r="AD161" s="38"/>
      <c r="AE161" s="38"/>
      <c r="AF161" s="31"/>
    </row>
    <row r="162" spans="1:32" x14ac:dyDescent="0.45">
      <c r="AC162" s="38"/>
      <c r="AD162" s="38"/>
      <c r="AE162" s="38"/>
      <c r="AF162" s="31"/>
    </row>
    <row r="163" spans="1:32" x14ac:dyDescent="0.45">
      <c r="AC163" s="38"/>
      <c r="AD163" s="38"/>
      <c r="AE163" s="38"/>
    </row>
    <row r="164" spans="1:32" x14ac:dyDescent="0.45">
      <c r="AC164" s="38"/>
      <c r="AD164" s="38"/>
      <c r="AE164" s="38"/>
    </row>
    <row r="166" spans="1:32" ht="15" x14ac:dyDescent="0.45">
      <c r="AC166" s="4"/>
      <c r="AD166" s="4"/>
      <c r="AE166" s="4"/>
    </row>
    <row r="167" spans="1:32" ht="15" x14ac:dyDescent="0.45">
      <c r="AC167" s="4"/>
      <c r="AD167" s="4"/>
      <c r="AE167" s="4"/>
    </row>
    <row r="168" spans="1:32" x14ac:dyDescent="0.45">
      <c r="AC168" s="38"/>
      <c r="AD168" s="38"/>
      <c r="AE168" s="38"/>
      <c r="AF168" s="31"/>
    </row>
    <row r="169" spans="1:32" x14ac:dyDescent="0.45">
      <c r="AC169" s="38"/>
      <c r="AD169" s="38"/>
      <c r="AE169" s="38"/>
      <c r="AF169" s="31"/>
    </row>
    <row r="170" spans="1:32" x14ac:dyDescent="0.45">
      <c r="AC170" s="38"/>
      <c r="AD170" s="38"/>
      <c r="AE170" s="38"/>
    </row>
    <row r="171" spans="1:32" x14ac:dyDescent="0.45">
      <c r="AC171" s="36"/>
      <c r="AD171" s="36"/>
      <c r="AE171" s="36"/>
    </row>
    <row r="173" spans="1:32" s="37" customFormat="1" ht="17.25" x14ac:dyDescent="0.45">
      <c r="A173" s="54"/>
      <c r="B173" s="54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41"/>
      <c r="AD173" s="41"/>
      <c r="AE173" s="41"/>
    </row>
    <row r="174" spans="1:32" ht="15" x14ac:dyDescent="0.45">
      <c r="AC174" s="11"/>
      <c r="AD174" s="11"/>
      <c r="AE174" s="11"/>
    </row>
    <row r="175" spans="1:32" x14ac:dyDescent="0.45">
      <c r="AC175" s="38"/>
      <c r="AD175" s="38"/>
      <c r="AE175" s="38"/>
      <c r="AF175" s="31"/>
    </row>
    <row r="176" spans="1:32" x14ac:dyDescent="0.45">
      <c r="AC176" s="38"/>
      <c r="AD176" s="38"/>
      <c r="AE176" s="38"/>
    </row>
    <row r="177" spans="29:32" x14ac:dyDescent="0.45">
      <c r="AC177" s="38"/>
      <c r="AD177" s="38"/>
      <c r="AE177" s="38"/>
    </row>
    <row r="178" spans="29:32" x14ac:dyDescent="0.45">
      <c r="AC178" s="38"/>
      <c r="AD178" s="38"/>
      <c r="AE178" s="38"/>
    </row>
    <row r="179" spans="29:32" x14ac:dyDescent="0.45">
      <c r="AC179" s="38"/>
      <c r="AD179" s="38"/>
      <c r="AE179" s="38"/>
    </row>
    <row r="180" spans="29:32" x14ac:dyDescent="0.45">
      <c r="AC180" s="38"/>
      <c r="AD180" s="38"/>
      <c r="AE180" s="38"/>
      <c r="AF180" s="31"/>
    </row>
    <row r="181" spans="29:32" x14ac:dyDescent="0.45">
      <c r="AC181" s="38"/>
      <c r="AD181" s="38"/>
      <c r="AE181" s="38"/>
      <c r="AF181" s="31"/>
    </row>
    <row r="182" spans="29:32" x14ac:dyDescent="0.45">
      <c r="AC182" s="36"/>
      <c r="AD182" s="36"/>
      <c r="AE182" s="36"/>
      <c r="AF182" s="31"/>
    </row>
    <row r="183" spans="29:32" ht="15" x14ac:dyDescent="0.45">
      <c r="AC183" s="11"/>
      <c r="AD183" s="11"/>
      <c r="AE183" s="11"/>
      <c r="AF183" s="31"/>
    </row>
    <row r="184" spans="29:32" ht="15" x14ac:dyDescent="0.45">
      <c r="AC184" s="16"/>
      <c r="AD184" s="16"/>
      <c r="AE184" s="16"/>
      <c r="AF184" s="31"/>
    </row>
    <row r="185" spans="29:32" x14ac:dyDescent="0.45">
      <c r="AC185" s="34"/>
      <c r="AD185" s="34"/>
      <c r="AE185" s="34"/>
      <c r="AF185" s="31"/>
    </row>
    <row r="186" spans="29:32" x14ac:dyDescent="0.45">
      <c r="AC186" s="42"/>
      <c r="AD186" s="42"/>
      <c r="AE186" s="42"/>
      <c r="AF186" s="31"/>
    </row>
    <row r="187" spans="29:32" x14ac:dyDescent="0.45">
      <c r="AC187" s="43"/>
      <c r="AD187" s="43"/>
      <c r="AE187" s="43"/>
      <c r="AF187" s="31"/>
    </row>
    <row r="188" spans="29:32" x14ac:dyDescent="0.45">
      <c r="AC188" s="43"/>
      <c r="AD188" s="43"/>
      <c r="AE188" s="43"/>
      <c r="AF188" s="31"/>
    </row>
    <row r="189" spans="29:32" x14ac:dyDescent="0.45">
      <c r="AC189" s="42"/>
      <c r="AD189" s="42"/>
      <c r="AE189" s="42"/>
      <c r="AF189" s="31"/>
    </row>
    <row r="190" spans="29:32" x14ac:dyDescent="0.45">
      <c r="AC190" s="44"/>
      <c r="AD190" s="44"/>
      <c r="AE190" s="44"/>
      <c r="AF190" s="39"/>
    </row>
    <row r="191" spans="29:32" x14ac:dyDescent="0.45">
      <c r="AC191" s="44"/>
      <c r="AD191" s="44"/>
      <c r="AE191" s="44"/>
    </row>
    <row r="192" spans="29:32" x14ac:dyDescent="0.45">
      <c r="AC192" s="45"/>
      <c r="AD192" s="45"/>
      <c r="AE192" s="45"/>
    </row>
    <row r="193" spans="29:32" x14ac:dyDescent="0.45">
      <c r="AC193" s="46"/>
      <c r="AD193" s="46"/>
      <c r="AE193" s="46"/>
      <c r="AF193" s="31"/>
    </row>
    <row r="194" spans="29:32" x14ac:dyDescent="0.45">
      <c r="AC194" s="47"/>
      <c r="AD194" s="47"/>
      <c r="AE194" s="47"/>
    </row>
    <row r="195" spans="29:32" x14ac:dyDescent="0.45">
      <c r="AC195" s="48"/>
      <c r="AD195" s="48"/>
      <c r="AE195" s="48"/>
    </row>
    <row r="196" spans="29:32" x14ac:dyDescent="0.45">
      <c r="AC196" s="47"/>
      <c r="AD196" s="47"/>
      <c r="AE196" s="47"/>
      <c r="AF196" s="34"/>
    </row>
    <row r="197" spans="29:32" x14ac:dyDescent="0.45">
      <c r="AC197" s="47"/>
      <c r="AD197" s="47"/>
      <c r="AE197" s="47"/>
      <c r="AF197" s="34"/>
    </row>
    <row r="198" spans="29:32" x14ac:dyDescent="0.45">
      <c r="AC198" s="47"/>
      <c r="AD198" s="47"/>
      <c r="AE198" s="47"/>
      <c r="AF198" s="34"/>
    </row>
    <row r="199" spans="29:32" x14ac:dyDescent="0.45">
      <c r="AC199" s="47"/>
      <c r="AD199" s="47"/>
      <c r="AE199" s="47"/>
    </row>
    <row r="200" spans="29:32" x14ac:dyDescent="0.45">
      <c r="AC200" s="47"/>
      <c r="AD200" s="47"/>
      <c r="AE200" s="47"/>
    </row>
    <row r="201" spans="29:32" x14ac:dyDescent="0.45">
      <c r="AC201" s="48"/>
      <c r="AD201" s="48"/>
      <c r="AE201" s="48"/>
    </row>
    <row r="202" spans="29:32" x14ac:dyDescent="0.45">
      <c r="AC202" s="47"/>
      <c r="AD202" s="47"/>
      <c r="AE202" s="47"/>
    </row>
    <row r="203" spans="29:32" x14ac:dyDescent="0.45">
      <c r="AC203" s="42"/>
      <c r="AD203" s="42"/>
      <c r="AE203" s="42"/>
    </row>
    <row r="204" spans="29:32" x14ac:dyDescent="0.45">
      <c r="AC204" s="38"/>
      <c r="AD204" s="38"/>
      <c r="AE204" s="38"/>
      <c r="AF204" s="31"/>
    </row>
    <row r="205" spans="29:32" x14ac:dyDescent="0.45">
      <c r="AC205" s="38"/>
      <c r="AD205" s="38"/>
      <c r="AE205" s="38"/>
    </row>
    <row r="206" spans="29:32" x14ac:dyDescent="0.45">
      <c r="AC206" s="38"/>
      <c r="AD206" s="38"/>
      <c r="AE206" s="38"/>
    </row>
    <row r="207" spans="29:32" x14ac:dyDescent="0.45">
      <c r="AC207" s="38"/>
      <c r="AD207" s="38"/>
      <c r="AE207" s="38"/>
    </row>
    <row r="208" spans="29:32" x14ac:dyDescent="0.45">
      <c r="AC208" s="38"/>
      <c r="AD208" s="38"/>
      <c r="AE208" s="38"/>
    </row>
    <row r="209" spans="29:32" x14ac:dyDescent="0.45">
      <c r="AC209" s="38"/>
      <c r="AD209" s="38"/>
      <c r="AE209" s="38"/>
    </row>
    <row r="210" spans="29:32" x14ac:dyDescent="0.45">
      <c r="AC210" s="36"/>
      <c r="AD210" s="36"/>
      <c r="AE210" s="36"/>
    </row>
    <row r="211" spans="29:32" x14ac:dyDescent="0.45">
      <c r="AC211" s="49"/>
      <c r="AD211" s="49"/>
      <c r="AE211" s="49"/>
    </row>
    <row r="212" spans="29:32" x14ac:dyDescent="0.45">
      <c r="AC212" s="49"/>
      <c r="AD212" s="49"/>
      <c r="AE212" s="49"/>
    </row>
    <row r="213" spans="29:32" x14ac:dyDescent="0.45">
      <c r="AF213" s="31"/>
    </row>
    <row r="238" spans="29:32" x14ac:dyDescent="0.45">
      <c r="AF238" s="31"/>
    </row>
    <row r="239" spans="29:32" x14ac:dyDescent="0.45">
      <c r="AC239" s="36"/>
      <c r="AD239" s="36"/>
      <c r="AE239" s="36"/>
      <c r="AF239" s="31"/>
    </row>
    <row r="240" spans="29:32" ht="15" x14ac:dyDescent="0.45">
      <c r="AC240" s="11"/>
      <c r="AD240" s="11"/>
      <c r="AE240" s="11"/>
      <c r="AF240" s="31"/>
    </row>
    <row r="241" spans="29:32" x14ac:dyDescent="0.45">
      <c r="AC241" s="36"/>
      <c r="AD241" s="36"/>
      <c r="AE241" s="36"/>
      <c r="AF241" s="31"/>
    </row>
    <row r="242" spans="29:32" x14ac:dyDescent="0.45">
      <c r="AC242" s="38"/>
      <c r="AD242" s="38"/>
      <c r="AE242" s="38"/>
      <c r="AF242" s="39"/>
    </row>
    <row r="243" spans="29:32" x14ac:dyDescent="0.45">
      <c r="AC243" s="38"/>
      <c r="AD243" s="38"/>
      <c r="AE243" s="38"/>
      <c r="AF243" s="39"/>
    </row>
    <row r="244" spans="29:32" x14ac:dyDescent="0.45">
      <c r="AC244" s="42"/>
      <c r="AD244" s="42"/>
      <c r="AE244" s="42"/>
      <c r="AF244" s="31"/>
    </row>
    <row r="245" spans="29:32" x14ac:dyDescent="0.45">
      <c r="AC245" s="35"/>
      <c r="AD245" s="35"/>
      <c r="AE245" s="35"/>
      <c r="AF245" s="31"/>
    </row>
    <row r="246" spans="29:32" x14ac:dyDescent="0.45">
      <c r="AC246" s="38"/>
      <c r="AD246" s="38"/>
      <c r="AE246" s="38"/>
      <c r="AF246" s="31"/>
    </row>
    <row r="247" spans="29:32" x14ac:dyDescent="0.45">
      <c r="AC247" s="38"/>
      <c r="AD247" s="38"/>
      <c r="AE247" s="38"/>
      <c r="AF247" s="31"/>
    </row>
    <row r="248" spans="29:32" x14ac:dyDescent="0.45">
      <c r="AC248" s="38"/>
      <c r="AD248" s="38"/>
      <c r="AE248" s="38"/>
      <c r="AF248" s="31"/>
    </row>
    <row r="249" spans="29:32" x14ac:dyDescent="0.45">
      <c r="AC249" s="50"/>
      <c r="AD249" s="50"/>
      <c r="AE249" s="50"/>
      <c r="AF249" s="31"/>
    </row>
    <row r="250" spans="29:32" x14ac:dyDescent="0.45">
      <c r="AC250" s="35"/>
      <c r="AD250" s="35"/>
      <c r="AE250" s="35"/>
      <c r="AF250" s="31"/>
    </row>
    <row r="251" spans="29:32" x14ac:dyDescent="0.45">
      <c r="AC251" s="38"/>
      <c r="AD251" s="38"/>
      <c r="AE251" s="38"/>
      <c r="AF251" s="31"/>
    </row>
    <row r="252" spans="29:32" x14ac:dyDescent="0.45">
      <c r="AC252" s="38"/>
      <c r="AD252" s="38"/>
      <c r="AE252" s="38"/>
      <c r="AF252" s="31"/>
    </row>
    <row r="253" spans="29:32" x14ac:dyDescent="0.45">
      <c r="AC253" s="38"/>
      <c r="AD253" s="38"/>
      <c r="AE253" s="38"/>
      <c r="AF253" s="31"/>
    </row>
    <row r="254" spans="29:32" x14ac:dyDescent="0.45">
      <c r="AC254" s="38"/>
      <c r="AD254" s="38"/>
      <c r="AE254" s="38"/>
      <c r="AF254" s="31"/>
    </row>
    <row r="255" spans="29:32" x14ac:dyDescent="0.45">
      <c r="AC255" s="36"/>
      <c r="AD255" s="36"/>
      <c r="AE255" s="36"/>
      <c r="AF255" s="31"/>
    </row>
    <row r="257" spans="29:32" x14ac:dyDescent="0.45">
      <c r="AF257" s="31"/>
    </row>
    <row r="270" spans="29:32" x14ac:dyDescent="0.45">
      <c r="AC270" s="40"/>
      <c r="AD270" s="40"/>
      <c r="AE270" s="40"/>
    </row>
    <row r="271" spans="29:32" x14ac:dyDescent="0.45">
      <c r="AC271" s="35"/>
      <c r="AD271" s="35"/>
      <c r="AE271" s="35"/>
      <c r="AF271" s="31"/>
    </row>
    <row r="272" spans="29:32" x14ac:dyDescent="0.45">
      <c r="AC272" s="35"/>
      <c r="AD272" s="35"/>
      <c r="AE272" s="35"/>
      <c r="AF272" s="31"/>
    </row>
    <row r="273" spans="29:32" x14ac:dyDescent="0.45">
      <c r="AC273" s="38"/>
      <c r="AD273" s="38"/>
      <c r="AE273" s="38"/>
      <c r="AF273" s="39"/>
    </row>
    <row r="274" spans="29:32" x14ac:dyDescent="0.45">
      <c r="AC274" s="38"/>
      <c r="AD274" s="38"/>
      <c r="AE274" s="38"/>
    </row>
    <row r="275" spans="29:32" x14ac:dyDescent="0.45">
      <c r="AC275" s="38"/>
      <c r="AD275" s="38"/>
      <c r="AE275" s="38"/>
    </row>
    <row r="276" spans="29:32" x14ac:dyDescent="0.45">
      <c r="AC276" s="36"/>
      <c r="AD276" s="36"/>
      <c r="AE276" s="36"/>
    </row>
    <row r="281" spans="29:32" x14ac:dyDescent="0.45">
      <c r="AF281" s="31"/>
    </row>
    <row r="288" spans="29:32" x14ac:dyDescent="0.45">
      <c r="AC288" s="33"/>
      <c r="AD288" s="33"/>
      <c r="AE288" s="33"/>
    </row>
    <row r="289" spans="29:32" x14ac:dyDescent="0.45">
      <c r="AC289" s="51"/>
      <c r="AD289" s="51"/>
      <c r="AE289" s="51"/>
      <c r="AF289" s="39"/>
    </row>
    <row r="290" spans="29:32" x14ac:dyDescent="0.45">
      <c r="AC290" s="51"/>
      <c r="AD290" s="51"/>
      <c r="AE290" s="51"/>
      <c r="AF290" s="39"/>
    </row>
    <row r="291" spans="29:32" x14ac:dyDescent="0.45">
      <c r="AC291" s="51"/>
      <c r="AD291" s="51"/>
      <c r="AE291" s="51"/>
      <c r="AF291" s="39"/>
    </row>
    <row r="292" spans="29:32" x14ac:dyDescent="0.45">
      <c r="AC292" s="51"/>
      <c r="AD292" s="51"/>
      <c r="AE292" s="51"/>
      <c r="AF292" s="39"/>
    </row>
    <row r="293" spans="29:32" x14ac:dyDescent="0.45">
      <c r="AC293" s="51"/>
      <c r="AD293" s="51"/>
      <c r="AE293" s="51"/>
      <c r="AF293" s="39"/>
    </row>
    <row r="294" spans="29:32" x14ac:dyDescent="0.45">
      <c r="AC294" s="51"/>
      <c r="AD294" s="51"/>
      <c r="AE294" s="51"/>
    </row>
    <row r="295" spans="29:32" x14ac:dyDescent="0.45">
      <c r="AC295" s="40"/>
      <c r="AD295" s="40"/>
      <c r="AE295" s="40"/>
    </row>
    <row r="296" spans="29:32" x14ac:dyDescent="0.45">
      <c r="AF296" s="31"/>
    </row>
    <row r="297" spans="29:32" x14ac:dyDescent="0.45">
      <c r="AF297" s="31"/>
    </row>
    <row r="298" spans="29:32" x14ac:dyDescent="0.45">
      <c r="AF298" s="31"/>
    </row>
    <row r="299" spans="29:32" x14ac:dyDescent="0.45">
      <c r="AF299" s="31"/>
    </row>
    <row r="300" spans="29:32" x14ac:dyDescent="0.45">
      <c r="AF300" s="31"/>
    </row>
    <row r="303" spans="29:32" x14ac:dyDescent="0.45">
      <c r="AF303" s="31"/>
    </row>
    <row r="319" spans="32:32" x14ac:dyDescent="0.45">
      <c r="AF319" s="31"/>
    </row>
    <row r="320" spans="32:32" x14ac:dyDescent="0.45">
      <c r="AF320" s="31"/>
    </row>
    <row r="324" spans="29:32" x14ac:dyDescent="0.45">
      <c r="AF324" s="31"/>
    </row>
    <row r="326" spans="29:32" x14ac:dyDescent="0.45">
      <c r="AF326" s="39"/>
    </row>
    <row r="327" spans="29:32" x14ac:dyDescent="0.45">
      <c r="AF327" s="39"/>
    </row>
    <row r="330" spans="29:32" x14ac:dyDescent="0.45">
      <c r="AF330" s="39"/>
    </row>
    <row r="331" spans="29:32" x14ac:dyDescent="0.45">
      <c r="AC331" s="38"/>
      <c r="AD331" s="38"/>
      <c r="AE331" s="38"/>
    </row>
    <row r="332" spans="29:32" x14ac:dyDescent="0.45">
      <c r="AC332" s="52"/>
      <c r="AD332" s="52"/>
      <c r="AE332" s="52"/>
    </row>
    <row r="333" spans="29:32" x14ac:dyDescent="0.45">
      <c r="AC333" s="33"/>
      <c r="AD333" s="33"/>
      <c r="AE333" s="33"/>
    </row>
    <row r="334" spans="29:32" x14ac:dyDescent="0.45">
      <c r="AC334" s="38"/>
      <c r="AD334" s="38"/>
      <c r="AE334" s="38"/>
      <c r="AF334" s="39"/>
    </row>
    <row r="335" spans="29:32" x14ac:dyDescent="0.45">
      <c r="AC335" s="38"/>
      <c r="AD335" s="38"/>
      <c r="AE335" s="38"/>
      <c r="AF335" s="39"/>
    </row>
    <row r="336" spans="29:32" x14ac:dyDescent="0.45">
      <c r="AC336" s="36"/>
      <c r="AD336" s="36"/>
      <c r="AE336" s="36"/>
    </row>
    <row r="337" spans="29:32" x14ac:dyDescent="0.45">
      <c r="AC337" s="38"/>
      <c r="AD337" s="38"/>
      <c r="AE337" s="38"/>
      <c r="AF337" s="31"/>
    </row>
    <row r="338" spans="29:32" x14ac:dyDescent="0.45">
      <c r="AC338" s="38"/>
      <c r="AD338" s="38"/>
      <c r="AE338" s="38"/>
      <c r="AF338" s="31"/>
    </row>
    <row r="339" spans="29:32" x14ac:dyDescent="0.45">
      <c r="AC339" s="38"/>
      <c r="AD339" s="38"/>
      <c r="AE339" s="38"/>
      <c r="AF339" s="31"/>
    </row>
    <row r="340" spans="29:32" x14ac:dyDescent="0.45">
      <c r="AC340" s="36"/>
      <c r="AD340" s="36"/>
      <c r="AE340" s="36"/>
      <c r="AF340" s="31"/>
    </row>
    <row r="341" spans="29:32" x14ac:dyDescent="0.45">
      <c r="AC341" s="33"/>
      <c r="AD341" s="33"/>
      <c r="AE341" s="33"/>
    </row>
    <row r="342" spans="29:32" x14ac:dyDescent="0.45">
      <c r="AC342" s="38"/>
      <c r="AD342" s="38"/>
      <c r="AE342" s="38"/>
      <c r="AF342" s="39"/>
    </row>
    <row r="343" spans="29:32" x14ac:dyDescent="0.45">
      <c r="AC343" s="38"/>
      <c r="AD343" s="38"/>
      <c r="AE343" s="38"/>
      <c r="AF343" s="31"/>
    </row>
    <row r="344" spans="29:32" x14ac:dyDescent="0.45">
      <c r="AC344" s="38"/>
      <c r="AD344" s="38"/>
      <c r="AE344" s="38"/>
    </row>
    <row r="345" spans="29:32" x14ac:dyDescent="0.45">
      <c r="AC345" s="38"/>
      <c r="AD345" s="38"/>
      <c r="AE345" s="38"/>
    </row>
    <row r="346" spans="29:32" x14ac:dyDescent="0.45">
      <c r="AC346" s="38"/>
      <c r="AD346" s="38"/>
      <c r="AE346" s="38"/>
    </row>
    <row r="347" spans="29:32" x14ac:dyDescent="0.45">
      <c r="AC347" s="38"/>
      <c r="AD347" s="38"/>
      <c r="AE347" s="38"/>
    </row>
    <row r="348" spans="29:32" x14ac:dyDescent="0.45">
      <c r="AC348" s="38"/>
      <c r="AD348" s="38"/>
      <c r="AE348" s="38"/>
    </row>
    <row r="349" spans="29:32" x14ac:dyDescent="0.45">
      <c r="AC349" s="38"/>
      <c r="AD349" s="38"/>
      <c r="AE349" s="38"/>
    </row>
    <row r="350" spans="29:32" x14ac:dyDescent="0.45">
      <c r="AC350" s="38"/>
      <c r="AD350" s="38"/>
      <c r="AE350" s="38"/>
    </row>
    <row r="351" spans="29:32" x14ac:dyDescent="0.45">
      <c r="AC351" s="38"/>
      <c r="AD351" s="38"/>
      <c r="AE351" s="38"/>
    </row>
    <row r="353" spans="1:32" x14ac:dyDescent="0.45">
      <c r="AC353" s="35"/>
      <c r="AD353" s="35"/>
      <c r="AE353" s="35"/>
    </row>
    <row r="354" spans="1:32" x14ac:dyDescent="0.45">
      <c r="AC354" s="38"/>
      <c r="AD354" s="38"/>
      <c r="AE354" s="38"/>
      <c r="AF354" s="39"/>
    </row>
    <row r="355" spans="1:32" x14ac:dyDescent="0.45">
      <c r="AC355" s="38"/>
      <c r="AD355" s="38"/>
      <c r="AE355" s="38"/>
      <c r="AF355" s="39"/>
    </row>
    <row r="356" spans="1:32" x14ac:dyDescent="0.45">
      <c r="AC356" s="38"/>
      <c r="AD356" s="38"/>
      <c r="AE356" s="38"/>
    </row>
    <row r="361" spans="1:32" s="37" customFormat="1" ht="17.25" x14ac:dyDescent="0.45">
      <c r="A361" s="54"/>
      <c r="B361" s="54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8"/>
      <c r="AD361" s="38"/>
      <c r="AE361" s="38"/>
    </row>
    <row r="362" spans="1:32" s="37" customFormat="1" ht="17.25" x14ac:dyDescent="0.45">
      <c r="A362" s="54"/>
      <c r="B362" s="54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</row>
    <row r="363" spans="1:32" x14ac:dyDescent="0.45">
      <c r="AC363" s="38"/>
      <c r="AD363" s="38"/>
      <c r="AE363" s="38"/>
    </row>
    <row r="364" spans="1:32" x14ac:dyDescent="0.45">
      <c r="AF364" s="39"/>
    </row>
    <row r="365" spans="1:32" x14ac:dyDescent="0.45">
      <c r="AC365" s="38"/>
      <c r="AD365" s="38"/>
      <c r="AE365" s="38"/>
    </row>
    <row r="367" spans="1:32" x14ac:dyDescent="0.45">
      <c r="AC367" s="38"/>
      <c r="AD367" s="38"/>
      <c r="AE367" s="38"/>
    </row>
    <row r="369" spans="1:32" x14ac:dyDescent="0.45">
      <c r="AC369" s="38"/>
      <c r="AD369" s="38"/>
      <c r="AE369" s="38"/>
    </row>
    <row r="371" spans="1:32" x14ac:dyDescent="0.45">
      <c r="AC371" s="38"/>
      <c r="AD371" s="38"/>
      <c r="AE371" s="38"/>
    </row>
    <row r="373" spans="1:32" x14ac:dyDescent="0.45">
      <c r="AC373" s="38"/>
      <c r="AD373" s="38"/>
      <c r="AE373" s="38"/>
    </row>
    <row r="375" spans="1:32" s="32" customFormat="1" ht="17.25" x14ac:dyDescent="0.45">
      <c r="A375" s="54"/>
      <c r="B375" s="54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8"/>
      <c r="AD375" s="38"/>
      <c r="AE375" s="38"/>
    </row>
    <row r="377" spans="1:32" x14ac:dyDescent="0.45">
      <c r="AC377" s="38"/>
      <c r="AD377" s="38"/>
      <c r="AE377" s="38"/>
      <c r="AF377" s="39"/>
    </row>
    <row r="379" spans="1:32" x14ac:dyDescent="0.45">
      <c r="AC379" s="38"/>
      <c r="AD379" s="38"/>
      <c r="AE379" s="38"/>
    </row>
    <row r="382" spans="1:32" s="37" customFormat="1" ht="17.25" x14ac:dyDescent="0.45">
      <c r="A382" s="54"/>
      <c r="B382" s="54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41"/>
      <c r="AD382" s="41"/>
      <c r="AE382" s="41"/>
    </row>
    <row r="391" spans="32:32" x14ac:dyDescent="0.45">
      <c r="AF391" s="53"/>
    </row>
  </sheetData>
  <mergeCells count="226">
    <mergeCell ref="AP3:AP5"/>
    <mergeCell ref="AH31:AO31"/>
    <mergeCell ref="AH29:AO29"/>
    <mergeCell ref="AH28:AO28"/>
    <mergeCell ref="AH27:AO27"/>
    <mergeCell ref="AH25:AO25"/>
    <mergeCell ref="AH22:AO22"/>
    <mergeCell ref="AH21:AO21"/>
    <mergeCell ref="AH32:AO32"/>
    <mergeCell ref="Z31:AG31"/>
    <mergeCell ref="Z22:AG22"/>
    <mergeCell ref="Z21:AG21"/>
    <mergeCell ref="Z23:AG23"/>
    <mergeCell ref="AH23:AO23"/>
    <mergeCell ref="Z24:AG24"/>
    <mergeCell ref="AH24:AO24"/>
    <mergeCell ref="Z32:AG32"/>
    <mergeCell ref="Z30:AG30"/>
    <mergeCell ref="AH30:AO30"/>
    <mergeCell ref="Z29:AG29"/>
    <mergeCell ref="Z28:AG28"/>
    <mergeCell ref="AH26:AO26"/>
    <mergeCell ref="AH10:AO10"/>
    <mergeCell ref="AH9:AO9"/>
    <mergeCell ref="AH8:AO8"/>
    <mergeCell ref="AH7:AO7"/>
    <mergeCell ref="AH6:AO6"/>
    <mergeCell ref="AH5:AO5"/>
    <mergeCell ref="AH20:AO20"/>
    <mergeCell ref="AH19:AO19"/>
    <mergeCell ref="AH18:AO18"/>
    <mergeCell ref="A14:B14"/>
    <mergeCell ref="C14:Q14"/>
    <mergeCell ref="R14:T14"/>
    <mergeCell ref="Z13:AG13"/>
    <mergeCell ref="A13:B13"/>
    <mergeCell ref="C13:Q13"/>
    <mergeCell ref="W17:Y17"/>
    <mergeCell ref="AH12:AO12"/>
    <mergeCell ref="AH11:AO11"/>
    <mergeCell ref="AH17:AO17"/>
    <mergeCell ref="AH15:AO15"/>
    <mergeCell ref="AH14:AO14"/>
    <mergeCell ref="AH13:AO13"/>
    <mergeCell ref="Z17:AG17"/>
    <mergeCell ref="R16:T16"/>
    <mergeCell ref="U16:V16"/>
    <mergeCell ref="W16:Y16"/>
    <mergeCell ref="Z16:AG16"/>
    <mergeCell ref="AH16:AO16"/>
    <mergeCell ref="W15:Y15"/>
    <mergeCell ref="W7:Y7"/>
    <mergeCell ref="A6:B6"/>
    <mergeCell ref="C6:Q6"/>
    <mergeCell ref="R6:T6"/>
    <mergeCell ref="U6:V6"/>
    <mergeCell ref="W6:Y6"/>
    <mergeCell ref="W9:Y9"/>
    <mergeCell ref="A25:B25"/>
    <mergeCell ref="C25:Q25"/>
    <mergeCell ref="R25:T25"/>
    <mergeCell ref="U25:V25"/>
    <mergeCell ref="A24:B24"/>
    <mergeCell ref="C24:Q24"/>
    <mergeCell ref="R24:T24"/>
    <mergeCell ref="U24:V24"/>
    <mergeCell ref="W24:Y24"/>
    <mergeCell ref="C18:Q18"/>
    <mergeCell ref="R18:T18"/>
    <mergeCell ref="U18:V18"/>
    <mergeCell ref="W18:Y18"/>
    <mergeCell ref="A17:B17"/>
    <mergeCell ref="C17:Q17"/>
    <mergeCell ref="R17:T17"/>
    <mergeCell ref="U17:V17"/>
    <mergeCell ref="AH3:AO3"/>
    <mergeCell ref="W4:Y4"/>
    <mergeCell ref="Z5:AG5"/>
    <mergeCell ref="Z4:AG4"/>
    <mergeCell ref="AH4:AO4"/>
    <mergeCell ref="A5:B5"/>
    <mergeCell ref="C5:Q5"/>
    <mergeCell ref="R5:T5"/>
    <mergeCell ref="U5:V5"/>
    <mergeCell ref="W5:Y5"/>
    <mergeCell ref="A10:B10"/>
    <mergeCell ref="A11:B11"/>
    <mergeCell ref="A3:B4"/>
    <mergeCell ref="C3:Q4"/>
    <mergeCell ref="R3:T4"/>
    <mergeCell ref="U3:V4"/>
    <mergeCell ref="W3:AG3"/>
    <mergeCell ref="Z6:AG6"/>
    <mergeCell ref="Z7:AG7"/>
    <mergeCell ref="A8:B8"/>
    <mergeCell ref="C8:Q8"/>
    <mergeCell ref="R8:T8"/>
    <mergeCell ref="U8:V8"/>
    <mergeCell ref="W8:Y8"/>
    <mergeCell ref="Z8:AG8"/>
    <mergeCell ref="A9:B9"/>
    <mergeCell ref="Z9:AG9"/>
    <mergeCell ref="C9:Q9"/>
    <mergeCell ref="R9:T9"/>
    <mergeCell ref="U9:V9"/>
    <mergeCell ref="A7:B7"/>
    <mergeCell ref="C7:Q7"/>
    <mergeCell ref="R7:T7"/>
    <mergeCell ref="U7:V7"/>
    <mergeCell ref="Z11:AG11"/>
    <mergeCell ref="Z10:AG10"/>
    <mergeCell ref="C10:Q10"/>
    <mergeCell ref="R10:T10"/>
    <mergeCell ref="U10:V10"/>
    <mergeCell ref="W10:Y10"/>
    <mergeCell ref="C11:Q11"/>
    <mergeCell ref="R11:T11"/>
    <mergeCell ref="U11:V11"/>
    <mergeCell ref="W11:Y11"/>
    <mergeCell ref="Z27:AG27"/>
    <mergeCell ref="Z25:AG25"/>
    <mergeCell ref="A23:B23"/>
    <mergeCell ref="Z26:AG26"/>
    <mergeCell ref="W19:Y19"/>
    <mergeCell ref="A12:B12"/>
    <mergeCell ref="Z15:AG15"/>
    <mergeCell ref="Z14:AG14"/>
    <mergeCell ref="C12:Q12"/>
    <mergeCell ref="R12:T12"/>
    <mergeCell ref="U12:V12"/>
    <mergeCell ref="W12:Y12"/>
    <mergeCell ref="Z12:AG12"/>
    <mergeCell ref="A15:B15"/>
    <mergeCell ref="C15:Q15"/>
    <mergeCell ref="R15:T15"/>
    <mergeCell ref="U15:V15"/>
    <mergeCell ref="R13:T13"/>
    <mergeCell ref="U13:V13"/>
    <mergeCell ref="W13:Y13"/>
    <mergeCell ref="U14:V14"/>
    <mergeCell ref="W14:Y14"/>
    <mergeCell ref="A16:B16"/>
    <mergeCell ref="C16:Q16"/>
    <mergeCell ref="Z18:AG18"/>
    <mergeCell ref="A21:B21"/>
    <mergeCell ref="C21:Q21"/>
    <mergeCell ref="R21:T21"/>
    <mergeCell ref="U21:V21"/>
    <mergeCell ref="W21:Y21"/>
    <mergeCell ref="U20:V20"/>
    <mergeCell ref="W20:Y20"/>
    <mergeCell ref="A19:B19"/>
    <mergeCell ref="C19:Q19"/>
    <mergeCell ref="R19:T19"/>
    <mergeCell ref="U19:V19"/>
    <mergeCell ref="A18:B18"/>
    <mergeCell ref="Z20:AG20"/>
    <mergeCell ref="Z19:AG19"/>
    <mergeCell ref="AG38:AJ38"/>
    <mergeCell ref="AK38:AO38"/>
    <mergeCell ref="A33:B33"/>
    <mergeCell ref="C33:Q33"/>
    <mergeCell ref="R33:T33"/>
    <mergeCell ref="U33:V33"/>
    <mergeCell ref="W33:Y33"/>
    <mergeCell ref="Z35:AG35"/>
    <mergeCell ref="AH35:AO35"/>
    <mergeCell ref="AH33:AO33"/>
    <mergeCell ref="Z33:AG33"/>
    <mergeCell ref="A35:Y35"/>
    <mergeCell ref="U37:W37"/>
    <mergeCell ref="Z37:AF37"/>
    <mergeCell ref="AG37:AJ37"/>
    <mergeCell ref="AK37:AO37"/>
    <mergeCell ref="C32:Q32"/>
    <mergeCell ref="R32:T32"/>
    <mergeCell ref="U32:V32"/>
    <mergeCell ref="W32:Y32"/>
    <mergeCell ref="A32:B32"/>
    <mergeCell ref="A38:T38"/>
    <mergeCell ref="U38:W38"/>
    <mergeCell ref="X38:Y38"/>
    <mergeCell ref="Z38:AF38"/>
    <mergeCell ref="A27:B27"/>
    <mergeCell ref="C27:Q27"/>
    <mergeCell ref="C23:Q23"/>
    <mergeCell ref="R23:T23"/>
    <mergeCell ref="U23:V23"/>
    <mergeCell ref="W23:Y23"/>
    <mergeCell ref="U29:V29"/>
    <mergeCell ref="A31:B31"/>
    <mergeCell ref="C31:Q31"/>
    <mergeCell ref="R31:T31"/>
    <mergeCell ref="U31:V31"/>
    <mergeCell ref="W31:Y31"/>
    <mergeCell ref="R27:T27"/>
    <mergeCell ref="U27:V27"/>
    <mergeCell ref="W27:Y27"/>
    <mergeCell ref="W25:Y25"/>
    <mergeCell ref="A26:B26"/>
    <mergeCell ref="C26:Q26"/>
    <mergeCell ref="A22:B22"/>
    <mergeCell ref="C22:Q22"/>
    <mergeCell ref="R22:T22"/>
    <mergeCell ref="U22:V22"/>
    <mergeCell ref="W22:Y22"/>
    <mergeCell ref="A20:B20"/>
    <mergeCell ref="C20:Q20"/>
    <mergeCell ref="R20:T20"/>
    <mergeCell ref="R26:T26"/>
    <mergeCell ref="U26:V26"/>
    <mergeCell ref="W26:Y26"/>
    <mergeCell ref="A30:B30"/>
    <mergeCell ref="C30:Q30"/>
    <mergeCell ref="R30:T30"/>
    <mergeCell ref="U30:V30"/>
    <mergeCell ref="W30:Y30"/>
    <mergeCell ref="W29:Y29"/>
    <mergeCell ref="A28:B28"/>
    <mergeCell ref="C28:Q28"/>
    <mergeCell ref="R28:T28"/>
    <mergeCell ref="U28:V28"/>
    <mergeCell ref="W28:Y28"/>
    <mergeCell ref="A29:B29"/>
    <mergeCell ref="C29:Q29"/>
    <mergeCell ref="R29:T29"/>
  </mergeCells>
  <phoneticPr fontId="4" type="noConversion"/>
  <conditionalFormatting sqref="A190">
    <cfRule type="containsText" dxfId="0" priority="1" operator="containsText" text="CHYBA. Doplň Buňku G15 v záložce Doplň">
      <formula>NOT(ISERROR(SEARCH("CHYBA. Doplň Buňku G15 v záložce Doplň",A190)))</formula>
    </cfRule>
  </conditionalFormatting>
  <dataValidations disablePrompts="1" count="2">
    <dataValidation errorStyle="warning" allowBlank="1" showInputMessage="1" error="Are you sure? " sqref="B196:B198 B202 A193:A202 B199:AE199 A204:AE210" xr:uid="{0A3BDD9E-73C5-4B7E-8D33-2A3EFB403285}"/>
    <dataValidation errorStyle="warning" allowBlank="1" showInputMessage="1" showErrorMessage="1" error="Are you sure? " sqref="A203:AE203 A190:AE192" xr:uid="{1D6C9DEB-E183-4EAF-9C70-8873879FE299}"/>
  </dataValidations>
  <pageMargins left="0.61458333333333337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Fous</cp:lastModifiedBy>
  <dcterms:created xsi:type="dcterms:W3CDTF">2022-04-28T07:59:58Z</dcterms:created>
  <dcterms:modified xsi:type="dcterms:W3CDTF">2025-03-21T09:38:21Z</dcterms:modified>
</cp:coreProperties>
</file>