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12855" yWindow="3435" windowWidth="23115" windowHeight="25965" activeTab="0"/>
  </bookViews>
  <sheets>
    <sheet name="Rekapitulace" sheetId="3" r:id="rId1"/>
    <sheet name="Objekt 01" sheetId="1" r:id="rId2"/>
    <sheet name="Objekt 02" sheetId="5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<sst xmlns="http://schemas.openxmlformats.org/spreadsheetml/2006/main" count="147" uniqueCount="61">
  <si>
    <t>Příloha č. 3 ZD - technická specifikace</t>
  </si>
  <si>
    <t>Zadavatel</t>
  </si>
  <si>
    <t>Veřejná zakázka</t>
  </si>
  <si>
    <t>Technické parametry</t>
  </si>
  <si>
    <t>Zadavatel stanoví následující parametry a požadavky na dodání. Všechny parametry jsou uvedeny jako kvalitativně minimální, dodavatel je vždy oprávněn nabídnout odpovídající nebo lepší řešení</t>
  </si>
  <si>
    <t>Počet MJ</t>
  </si>
  <si>
    <t>MJ</t>
  </si>
  <si>
    <t>Cena za MJ v Kč bez DPH</t>
  </si>
  <si>
    <t>Celková cena v Kč bez DPH</t>
  </si>
  <si>
    <t>ks</t>
  </si>
  <si>
    <t>FV Systém</t>
  </si>
  <si>
    <t>Solární panel o výkonu 450 Wp</t>
  </si>
  <si>
    <t>Montážní systém na střechu</t>
  </si>
  <si>
    <t>Montáž panelů</t>
  </si>
  <si>
    <t>Rozvaděč AC a DC, přepěťové ochrany, jištění, smart meter</t>
  </si>
  <si>
    <t>Akumulace</t>
  </si>
  <si>
    <t>Celková nabídková cena</t>
  </si>
  <si>
    <t>Nabídková cena v Kč bez DPH</t>
  </si>
  <si>
    <t>Celková nabídková cena v Kč včetně DPH</t>
  </si>
  <si>
    <t>Pol. č.</t>
  </si>
  <si>
    <t>Dodavatel vyplní buňky označené žlutou barvou, ostatní buňky jsou vyplněny automaticky</t>
  </si>
  <si>
    <t>Práce</t>
  </si>
  <si>
    <t>Úprava nebo rozšíření hlavního rozvaděče</t>
  </si>
  <si>
    <t>Úprava elektroměrového rozvaděče</t>
  </si>
  <si>
    <t>Propojení DC</t>
  </si>
  <si>
    <t>Propojení AC a komunikace</t>
  </si>
  <si>
    <t>Lištování AC a DC v objektu a po fasádě</t>
  </si>
  <si>
    <t>Prostupy zdí</t>
  </si>
  <si>
    <t>Nastavení zařízení a zaškolení obshluhy</t>
  </si>
  <si>
    <t>Doprava</t>
  </si>
  <si>
    <t>Kabeláž (CYKY, CYA, jističe, vypínače a další elektromateriál)</t>
  </si>
  <si>
    <t>Bateriový systém</t>
  </si>
  <si>
    <t>Montáž</t>
  </si>
  <si>
    <t>Instalace</t>
  </si>
  <si>
    <t>Zprovoznění</t>
  </si>
  <si>
    <t>FV systém</t>
  </si>
  <si>
    <t>Součet</t>
  </si>
  <si>
    <t>Cena v Kč bez DPH</t>
  </si>
  <si>
    <t>Cena v Kč včetně DPH</t>
  </si>
  <si>
    <t>kWp</t>
  </si>
  <si>
    <t>kWh</t>
  </si>
  <si>
    <t>Objekt 01</t>
  </si>
  <si>
    <t>Objekty</t>
  </si>
  <si>
    <t>01</t>
  </si>
  <si>
    <t>02</t>
  </si>
  <si>
    <t>Výkon FVE (kWp)</t>
  </si>
  <si>
    <t>Cena (Kč bez DPH)</t>
  </si>
  <si>
    <t>Kapacita baterie (kWh)</t>
  </si>
  <si>
    <t>Celkový výkon</t>
  </si>
  <si>
    <t>Celková kapacita</t>
  </si>
  <si>
    <t>Objekt 02</t>
  </si>
  <si>
    <t>Back-Up pro síť TN-S</t>
  </si>
  <si>
    <t>Obec Dolní Radechová, IČO 00272621, se sídlem Dolní Radechová, Náchodská 240</t>
  </si>
  <si>
    <t>Komunální FVE - Dolní Radechová</t>
  </si>
  <si>
    <t>Sportovní hala</t>
  </si>
  <si>
    <t>Škola</t>
  </si>
  <si>
    <t>kpl</t>
  </si>
  <si>
    <t>Střídač asymetrický 12 kW</t>
  </si>
  <si>
    <t>DPH v Kč samostatně (21 %)</t>
  </si>
  <si>
    <t>Optimizéry/odpojovače (jednotková cena uvedena za komplet pro celou FVE)</t>
  </si>
  <si>
    <t>Střídač asymetrický hybridní (celkový výkon 50 kW - možnost kombinace se síťovým)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</si>
</sst>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4" fontId="0" fillId="2" borderId="1" xfId="0" applyNumberFormat="1" applyFill="1" applyBorder="1" applyAlignment="1" applyProtection="1">
      <alignment horizontal="right" vertical="center"/>
      <protection locked="0"/>
    </xf>
    <xf numFmtId="0" fontId="0" fillId="3" borderId="0" xfId="0" applyFill="1"/>
    <xf numFmtId="0" fontId="0" fillId="4" borderId="0" xfId="0" applyFill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0" fontId="0" fillId="5" borderId="0" xfId="0" applyFill="1"/>
    <xf numFmtId="0" fontId="4" fillId="5" borderId="0" xfId="0" applyFont="1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 vertical="center"/>
    </xf>
    <xf numFmtId="0" fontId="4" fillId="6" borderId="0" xfId="0" applyFont="1" applyFill="1" applyAlignment="1">
      <alignment vertical="center"/>
    </xf>
    <xf numFmtId="0" fontId="0" fillId="6" borderId="0" xfId="0" applyFill="1"/>
    <xf numFmtId="0" fontId="0" fillId="0" borderId="0" xfId="0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0" fontId="0" fillId="7" borderId="1" xfId="0" applyFill="1" applyBorder="1"/>
    <xf numFmtId="0" fontId="2" fillId="0" borderId="0" xfId="0" applyFont="1" applyAlignment="1">
      <alignment horizontal="left" wrapText="1"/>
    </xf>
    <xf numFmtId="0" fontId="7" fillId="8" borderId="0" xfId="0" applyFont="1" applyFill="1" applyAlignment="1">
      <alignment horizontal="center" vertical="center"/>
    </xf>
    <xf numFmtId="0" fontId="8" fillId="8" borderId="0" xfId="0" applyFont="1" applyFill="1" applyAlignment="1">
      <alignment horizontal="left" vertical="center"/>
    </xf>
    <xf numFmtId="0" fontId="0" fillId="8" borderId="0" xfId="0" applyFill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2" xfId="0" applyFont="1" applyBorder="1" applyAlignment="1">
      <alignment wrapText="1"/>
    </xf>
    <xf numFmtId="0" fontId="0" fillId="7" borderId="3" xfId="0" applyFill="1" applyBorder="1"/>
    <xf numFmtId="2" fontId="0" fillId="7" borderId="2" xfId="0" applyNumberFormat="1" applyFill="1" applyBorder="1"/>
    <xf numFmtId="2" fontId="0" fillId="0" borderId="1" xfId="0" applyNumberFormat="1" applyBorder="1"/>
    <xf numFmtId="49" fontId="0" fillId="0" borderId="0" xfId="0" applyNumberFormat="1" applyAlignment="1">
      <alignment horizontal="center" vertical="center"/>
    </xf>
    <xf numFmtId="4" fontId="0" fillId="0" borderId="2" xfId="0" applyNumberFormat="1" applyBorder="1" applyAlignment="1">
      <alignment horizontal="right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0" fontId="6" fillId="9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11" borderId="0" xfId="0" applyFill="1"/>
    <xf numFmtId="0" fontId="0" fillId="12" borderId="0" xfId="0" applyFill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0" fillId="11" borderId="0" xfId="0" applyFill="1" applyAlignment="1">
      <alignment horizontal="left"/>
    </xf>
    <xf numFmtId="0" fontId="2" fillId="0" borderId="0" xfId="0" applyFont="1" applyAlignment="1">
      <alignment horizontal="left" wrapText="1"/>
    </xf>
    <xf numFmtId="0" fontId="0" fillId="2" borderId="0" xfId="0" applyFill="1" applyAlignment="1">
      <alignment horizontal="left"/>
    </xf>
    <xf numFmtId="0" fontId="3" fillId="7" borderId="2" xfId="0" applyFont="1" applyFill="1" applyBorder="1" applyAlignment="1">
      <alignment horizontal="left" wrapText="1"/>
    </xf>
    <xf numFmtId="0" fontId="3" fillId="7" borderId="4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97B15-0332-48DA-83F2-131EF130E151}">
  <dimension ref="B2:G37"/>
  <sheetViews>
    <sheetView tabSelected="1" workbookViewId="0" topLeftCell="A1">
      <selection activeCell="E14" sqref="E14"/>
    </sheetView>
  </sheetViews>
  <sheetFormatPr defaultColWidth="9.140625" defaultRowHeight="15"/>
  <cols>
    <col min="1" max="1" width="3.140625" style="0" customWidth="1"/>
    <col min="2" max="2" width="14.57421875" style="0" customWidth="1"/>
    <col min="3" max="3" width="4.8515625" style="0" customWidth="1"/>
    <col min="4" max="4" width="40.00390625" style="0" customWidth="1"/>
    <col min="5" max="5" width="16.28125" style="0" customWidth="1"/>
    <col min="6" max="6" width="15.421875" style="0" customWidth="1"/>
    <col min="7" max="7" width="17.421875" style="0" customWidth="1"/>
  </cols>
  <sheetData>
    <row r="2" spans="2:3" ht="15">
      <c r="B2" s="23" t="s">
        <v>0</v>
      </c>
      <c r="C2" s="23"/>
    </row>
    <row r="4" spans="2:7" ht="15">
      <c r="B4" s="2" t="s">
        <v>1</v>
      </c>
      <c r="C4" s="2"/>
      <c r="D4" s="39" t="s">
        <v>52</v>
      </c>
      <c r="E4" s="39"/>
      <c r="F4" s="39"/>
      <c r="G4" s="39"/>
    </row>
    <row r="5" spans="2:7" ht="15">
      <c r="B5" s="3" t="s">
        <v>2</v>
      </c>
      <c r="C5" s="3"/>
      <c r="D5" s="40" t="s">
        <v>53</v>
      </c>
      <c r="E5" s="40"/>
      <c r="F5" s="40"/>
      <c r="G5" s="40"/>
    </row>
    <row r="7" spans="5:7" ht="15">
      <c r="E7" s="37" t="s">
        <v>46</v>
      </c>
      <c r="F7" s="35" t="s">
        <v>45</v>
      </c>
      <c r="G7" s="36" t="s">
        <v>47</v>
      </c>
    </row>
    <row r="8" spans="2:7" ht="15">
      <c r="B8" s="38" t="s">
        <v>42</v>
      </c>
      <c r="C8" s="29" t="s">
        <v>43</v>
      </c>
      <c r="D8" s="17" t="s">
        <v>54</v>
      </c>
      <c r="E8" s="28">
        <f>'Objekt 01'!$G$41</f>
        <v>0</v>
      </c>
      <c r="F8" s="28">
        <f>'Objekt 01'!$F$37</f>
        <v>49.95</v>
      </c>
      <c r="G8" s="28">
        <f>'Objekt 01'!$F$38</f>
        <v>34.8</v>
      </c>
    </row>
    <row r="9" spans="3:7" ht="15">
      <c r="C9" s="29" t="s">
        <v>44</v>
      </c>
      <c r="D9" s="17" t="s">
        <v>55</v>
      </c>
      <c r="E9" s="28">
        <f>'Objekt 02'!$G$41</f>
        <v>0</v>
      </c>
      <c r="F9" s="28">
        <f>'Objekt 02'!$F$37</f>
        <v>9</v>
      </c>
      <c r="G9" s="28">
        <f>'Objekt 02'!$F$38</f>
        <v>5.8</v>
      </c>
    </row>
    <row r="10" spans="3:4" ht="15">
      <c r="C10" s="29"/>
      <c r="D10" s="24"/>
    </row>
    <row r="11" spans="3:7" ht="18" customHeight="1">
      <c r="C11" s="29"/>
      <c r="D11" s="13" t="s">
        <v>16</v>
      </c>
      <c r="E11" s="14"/>
      <c r="F11" s="31" t="s">
        <v>48</v>
      </c>
      <c r="G11" s="32" t="s">
        <v>49</v>
      </c>
    </row>
    <row r="12" spans="2:7" ht="15">
      <c r="B12" s="15"/>
      <c r="C12" s="29"/>
      <c r="D12" s="25" t="s">
        <v>17</v>
      </c>
      <c r="E12" s="30">
        <f>SUM(E8:E9)</f>
        <v>0</v>
      </c>
      <c r="F12" s="12">
        <f>SUM(F8:F9)</f>
        <v>58.95</v>
      </c>
      <c r="G12" s="12">
        <f>SUM(G8:G9)</f>
        <v>40.599999999999994</v>
      </c>
    </row>
    <row r="13" spans="2:7" ht="15">
      <c r="B13" s="15"/>
      <c r="C13" s="29"/>
      <c r="D13" s="25" t="s">
        <v>58</v>
      </c>
      <c r="E13" s="12">
        <f>0.21*E12</f>
        <v>0</v>
      </c>
      <c r="F13" s="33"/>
      <c r="G13" s="33"/>
    </row>
    <row r="14" spans="2:7" ht="15">
      <c r="B14" s="15"/>
      <c r="C14" s="29"/>
      <c r="D14" s="25" t="s">
        <v>18</v>
      </c>
      <c r="E14" s="16">
        <f>E13+E12</f>
        <v>0</v>
      </c>
      <c r="F14" s="34"/>
      <c r="G14" s="34"/>
    </row>
    <row r="15" ht="15">
      <c r="C15" s="29"/>
    </row>
    <row r="16" ht="15">
      <c r="C16" s="29"/>
    </row>
    <row r="17" ht="15">
      <c r="C17" s="29"/>
    </row>
    <row r="18" ht="15">
      <c r="C18" s="29"/>
    </row>
    <row r="19" ht="15">
      <c r="C19" s="29"/>
    </row>
    <row r="20" ht="15">
      <c r="C20" s="29"/>
    </row>
    <row r="21" ht="15">
      <c r="C21" s="29"/>
    </row>
    <row r="22" ht="15">
      <c r="C22" s="29"/>
    </row>
    <row r="23" ht="15">
      <c r="C23" s="29"/>
    </row>
    <row r="24" ht="15">
      <c r="C24" s="29"/>
    </row>
    <row r="25" ht="15">
      <c r="C25" s="29"/>
    </row>
    <row r="26" ht="15">
      <c r="C26" s="29"/>
    </row>
    <row r="27" ht="15">
      <c r="C27" s="29"/>
    </row>
    <row r="28" ht="15">
      <c r="C28" s="29"/>
    </row>
    <row r="29" ht="15">
      <c r="C29" s="29"/>
    </row>
    <row r="30" ht="15">
      <c r="C30" s="15"/>
    </row>
    <row r="31" ht="15">
      <c r="C31" s="15"/>
    </row>
    <row r="32" ht="15">
      <c r="C32" s="15"/>
    </row>
    <row r="33" ht="15">
      <c r="C33" s="15"/>
    </row>
    <row r="34" ht="15">
      <c r="C34" s="15"/>
    </row>
    <row r="35" ht="15">
      <c r="C35" s="15"/>
    </row>
    <row r="36" ht="15">
      <c r="C36" s="15"/>
    </row>
    <row r="37" ht="15">
      <c r="C37" s="15"/>
    </row>
  </sheetData>
  <sheetProtection algorithmName="SHA-512" hashValue="N8yWwwyH153/WF1I6kXiYTHjxAiMJWZRPKeH83zc3TT80w7fF5v4KSIS/OGPJ2zA3lHKLnekaTw2p602i3VbRg==" saltValue="FCzKhk2RpkASKMmSCTtjsA==" spinCount="100000" sheet="1" objects="1" scenarios="1"/>
  <mergeCells count="2">
    <mergeCell ref="D5:E5"/>
    <mergeCell ref="F5:G5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C8:C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43"/>
  <sheetViews>
    <sheetView workbookViewId="0" topLeftCell="A1">
      <selection activeCell="K11" sqref="K11"/>
    </sheetView>
  </sheetViews>
  <sheetFormatPr defaultColWidth="9.140625" defaultRowHeight="15"/>
  <cols>
    <col min="1" max="1" width="3.140625" style="0" customWidth="1"/>
    <col min="2" max="2" width="14.57421875" style="0" customWidth="1"/>
    <col min="3" max="3" width="67.140625" style="0" customWidth="1"/>
    <col min="6" max="6" width="12.00390625" style="0" customWidth="1"/>
    <col min="7" max="7" width="15.57421875" style="0" customWidth="1"/>
  </cols>
  <sheetData>
    <row r="2" ht="15">
      <c r="B2" s="22" t="str">
        <f>Rekapitulace!B2</f>
        <v>Příloha č. 3 ZD - technická specifikace</v>
      </c>
    </row>
    <row r="4" spans="2:7" ht="15">
      <c r="B4" s="2" t="s">
        <v>1</v>
      </c>
      <c r="C4" s="44" t="str">
        <f>Rekapitulace!D4</f>
        <v>Obec Dolní Radechová, IČO 00272621, se sídlem Dolní Radechová, Náchodská 240</v>
      </c>
      <c r="D4" s="44"/>
      <c r="E4" s="44"/>
      <c r="F4" s="44"/>
      <c r="G4" s="44"/>
    </row>
    <row r="5" spans="2:7" ht="15">
      <c r="B5" s="3" t="s">
        <v>2</v>
      </c>
      <c r="C5" s="40" t="str">
        <f>Rekapitulace!D5</f>
        <v>Komunální FVE - Dolní Radechová</v>
      </c>
      <c r="D5" s="40"/>
      <c r="E5" s="40"/>
      <c r="F5" s="40"/>
      <c r="G5" s="40"/>
    </row>
    <row r="7" spans="2:7" ht="15">
      <c r="B7" s="46" t="s">
        <v>20</v>
      </c>
      <c r="C7" s="46"/>
      <c r="D7" s="46"/>
      <c r="E7" s="46"/>
      <c r="F7" s="46"/>
      <c r="G7" s="46"/>
    </row>
    <row r="8" spans="2:7" ht="30" customHeight="1">
      <c r="B8" s="45" t="s">
        <v>4</v>
      </c>
      <c r="C8" s="45"/>
      <c r="D8" s="45"/>
      <c r="E8" s="45"/>
      <c r="F8" s="45"/>
      <c r="G8" s="45"/>
    </row>
    <row r="9" spans="2:7" ht="16.15" customHeight="1">
      <c r="B9" s="18"/>
      <c r="C9" s="18"/>
      <c r="D9" s="18"/>
      <c r="E9" s="18"/>
      <c r="F9" s="18"/>
      <c r="G9" s="18"/>
    </row>
    <row r="10" spans="2:7" ht="27" customHeight="1">
      <c r="B10" s="19" t="s">
        <v>41</v>
      </c>
      <c r="C10" s="20" t="str">
        <f>Rekapitulace!D8</f>
        <v>Sportovní hala</v>
      </c>
      <c r="D10" s="21"/>
      <c r="E10" s="21"/>
      <c r="F10" s="21"/>
      <c r="G10" s="21"/>
    </row>
    <row r="11" spans="2:7" ht="28.9" customHeight="1">
      <c r="B11" s="4" t="s">
        <v>19</v>
      </c>
      <c r="C11" s="5" t="s">
        <v>3</v>
      </c>
      <c r="D11" s="4" t="s">
        <v>5</v>
      </c>
      <c r="E11" s="4" t="s">
        <v>6</v>
      </c>
      <c r="F11" s="6" t="s">
        <v>7</v>
      </c>
      <c r="G11" s="7" t="s">
        <v>8</v>
      </c>
    </row>
    <row r="12" spans="2:7" ht="18" customHeight="1">
      <c r="B12" s="8"/>
      <c r="C12" s="9" t="s">
        <v>10</v>
      </c>
      <c r="D12" s="8"/>
      <c r="E12" s="8"/>
      <c r="F12" s="8"/>
      <c r="G12" s="8"/>
    </row>
    <row r="13" spans="2:7" ht="15">
      <c r="B13" s="10">
        <v>1</v>
      </c>
      <c r="C13" s="11" t="s">
        <v>11</v>
      </c>
      <c r="D13" s="10">
        <v>111</v>
      </c>
      <c r="E13" s="10" t="s">
        <v>9</v>
      </c>
      <c r="F13" s="1">
        <v>0</v>
      </c>
      <c r="G13" s="12">
        <f aca="true" t="shared" si="0" ref="G13:G19">D13*F13</f>
        <v>0</v>
      </c>
    </row>
    <row r="14" spans="2:7" ht="15" customHeight="1">
      <c r="B14" s="10">
        <v>2</v>
      </c>
      <c r="C14" s="11" t="s">
        <v>60</v>
      </c>
      <c r="D14" s="10">
        <v>1</v>
      </c>
      <c r="E14" s="10" t="s">
        <v>9</v>
      </c>
      <c r="F14" s="1">
        <v>0</v>
      </c>
      <c r="G14" s="12">
        <f t="shared" si="0"/>
        <v>0</v>
      </c>
    </row>
    <row r="15" spans="2:7" ht="15">
      <c r="B15" s="10">
        <v>3</v>
      </c>
      <c r="C15" s="11" t="s">
        <v>12</v>
      </c>
      <c r="D15" s="10">
        <v>111</v>
      </c>
      <c r="E15" s="10" t="s">
        <v>9</v>
      </c>
      <c r="F15" s="1">
        <v>0</v>
      </c>
      <c r="G15" s="12">
        <f t="shared" si="0"/>
        <v>0</v>
      </c>
    </row>
    <row r="16" spans="2:7" ht="15">
      <c r="B16" s="10">
        <v>4</v>
      </c>
      <c r="C16" s="11" t="s">
        <v>30</v>
      </c>
      <c r="D16" s="10">
        <v>1</v>
      </c>
      <c r="E16" s="10" t="s">
        <v>9</v>
      </c>
      <c r="F16" s="1">
        <v>0</v>
      </c>
      <c r="G16" s="12">
        <f t="shared" si="0"/>
        <v>0</v>
      </c>
    </row>
    <row r="17" spans="2:7" ht="15">
      <c r="B17" s="10">
        <v>5</v>
      </c>
      <c r="C17" s="11" t="s">
        <v>14</v>
      </c>
      <c r="D17" s="10">
        <v>1</v>
      </c>
      <c r="E17" s="10" t="s">
        <v>9</v>
      </c>
      <c r="F17" s="1">
        <v>0</v>
      </c>
      <c r="G17" s="12">
        <f t="shared" si="0"/>
        <v>0</v>
      </c>
    </row>
    <row r="18" spans="2:7" ht="15">
      <c r="B18" s="10">
        <v>6</v>
      </c>
      <c r="C18" s="11" t="s">
        <v>59</v>
      </c>
      <c r="D18" s="10">
        <v>1</v>
      </c>
      <c r="E18" s="10" t="s">
        <v>56</v>
      </c>
      <c r="F18" s="1">
        <v>0</v>
      </c>
      <c r="G18" s="12">
        <f t="shared" si="0"/>
        <v>0</v>
      </c>
    </row>
    <row r="19" spans="2:7" ht="15">
      <c r="B19" s="10">
        <v>7</v>
      </c>
      <c r="C19" s="11" t="s">
        <v>51</v>
      </c>
      <c r="D19" s="10">
        <v>1</v>
      </c>
      <c r="E19" s="10" t="s">
        <v>9</v>
      </c>
      <c r="F19" s="1">
        <v>0</v>
      </c>
      <c r="G19" s="12">
        <f t="shared" si="0"/>
        <v>0</v>
      </c>
    </row>
    <row r="20" spans="2:7" ht="15">
      <c r="B20" s="8"/>
      <c r="C20" s="9" t="s">
        <v>21</v>
      </c>
      <c r="D20" s="8"/>
      <c r="E20" s="8"/>
      <c r="F20" s="8"/>
      <c r="G20" s="8"/>
    </row>
    <row r="21" spans="2:7" ht="15">
      <c r="B21" s="10">
        <v>1</v>
      </c>
      <c r="C21" s="11" t="s">
        <v>22</v>
      </c>
      <c r="D21" s="10">
        <v>1</v>
      </c>
      <c r="E21" s="10" t="s">
        <v>9</v>
      </c>
      <c r="F21" s="1">
        <v>0</v>
      </c>
      <c r="G21" s="12">
        <f aca="true" t="shared" si="1" ref="G21:G29">D21*F21</f>
        <v>0</v>
      </c>
    </row>
    <row r="22" spans="2:7" ht="15">
      <c r="B22" s="10">
        <v>2</v>
      </c>
      <c r="C22" s="11" t="s">
        <v>23</v>
      </c>
      <c r="D22" s="10">
        <v>1</v>
      </c>
      <c r="E22" s="10" t="s">
        <v>9</v>
      </c>
      <c r="F22" s="1">
        <v>0</v>
      </c>
      <c r="G22" s="12">
        <f t="shared" si="1"/>
        <v>0</v>
      </c>
    </row>
    <row r="23" spans="2:7" ht="15">
      <c r="B23" s="10">
        <v>3</v>
      </c>
      <c r="C23" s="11" t="s">
        <v>13</v>
      </c>
      <c r="D23" s="10">
        <v>1</v>
      </c>
      <c r="E23" s="10" t="s">
        <v>9</v>
      </c>
      <c r="F23" s="1">
        <v>0</v>
      </c>
      <c r="G23" s="12">
        <f t="shared" si="1"/>
        <v>0</v>
      </c>
    </row>
    <row r="24" spans="2:7" ht="15">
      <c r="B24" s="10">
        <v>4</v>
      </c>
      <c r="C24" s="11" t="s">
        <v>24</v>
      </c>
      <c r="D24" s="10">
        <v>1</v>
      </c>
      <c r="E24" s="10" t="s">
        <v>9</v>
      </c>
      <c r="F24" s="1">
        <v>0</v>
      </c>
      <c r="G24" s="12">
        <f t="shared" si="1"/>
        <v>0</v>
      </c>
    </row>
    <row r="25" spans="2:7" ht="15">
      <c r="B25" s="10">
        <v>5</v>
      </c>
      <c r="C25" s="11" t="s">
        <v>25</v>
      </c>
      <c r="D25" s="10">
        <v>1</v>
      </c>
      <c r="E25" s="10" t="s">
        <v>9</v>
      </c>
      <c r="F25" s="1">
        <v>0</v>
      </c>
      <c r="G25" s="12">
        <f t="shared" si="1"/>
        <v>0</v>
      </c>
    </row>
    <row r="26" spans="2:7" ht="15">
      <c r="B26" s="10">
        <v>6</v>
      </c>
      <c r="C26" s="11" t="s">
        <v>26</v>
      </c>
      <c r="D26" s="10">
        <v>1</v>
      </c>
      <c r="E26" s="10" t="s">
        <v>9</v>
      </c>
      <c r="F26" s="1">
        <v>0</v>
      </c>
      <c r="G26" s="12">
        <f t="shared" si="1"/>
        <v>0</v>
      </c>
    </row>
    <row r="27" spans="2:7" ht="15">
      <c r="B27" s="10">
        <v>7</v>
      </c>
      <c r="C27" s="11" t="s">
        <v>27</v>
      </c>
      <c r="D27" s="10">
        <v>1</v>
      </c>
      <c r="E27" s="10" t="s">
        <v>9</v>
      </c>
      <c r="F27" s="1">
        <v>0</v>
      </c>
      <c r="G27" s="12">
        <f t="shared" si="1"/>
        <v>0</v>
      </c>
    </row>
    <row r="28" spans="2:7" ht="15">
      <c r="B28" s="10">
        <v>8</v>
      </c>
      <c r="C28" s="11" t="s">
        <v>28</v>
      </c>
      <c r="D28" s="10">
        <v>1</v>
      </c>
      <c r="E28" s="10" t="s">
        <v>9</v>
      </c>
      <c r="F28" s="1">
        <v>0</v>
      </c>
      <c r="G28" s="12">
        <f t="shared" si="1"/>
        <v>0</v>
      </c>
    </row>
    <row r="29" spans="2:7" ht="15">
      <c r="B29" s="10">
        <v>9</v>
      </c>
      <c r="C29" s="11" t="s">
        <v>29</v>
      </c>
      <c r="D29" s="10">
        <v>1</v>
      </c>
      <c r="E29" s="10" t="s">
        <v>9</v>
      </c>
      <c r="F29" s="1">
        <v>0</v>
      </c>
      <c r="G29" s="12">
        <f t="shared" si="1"/>
        <v>0</v>
      </c>
    </row>
    <row r="30" spans="2:7" ht="18" customHeight="1">
      <c r="B30" s="8"/>
      <c r="C30" s="9" t="s">
        <v>15</v>
      </c>
      <c r="D30" s="8"/>
      <c r="E30" s="8"/>
      <c r="F30" s="8"/>
      <c r="G30" s="8"/>
    </row>
    <row r="31" spans="2:7" ht="17.25" customHeight="1">
      <c r="B31" s="10">
        <v>1</v>
      </c>
      <c r="C31" s="11" t="s">
        <v>31</v>
      </c>
      <c r="D31" s="10">
        <v>6</v>
      </c>
      <c r="E31" s="10" t="s">
        <v>9</v>
      </c>
      <c r="F31" s="1">
        <v>0</v>
      </c>
      <c r="G31" s="12">
        <f aca="true" t="shared" si="2" ref="G31:G35">D31*F31</f>
        <v>0</v>
      </c>
    </row>
    <row r="32" spans="2:7" ht="15">
      <c r="B32" s="10">
        <v>2</v>
      </c>
      <c r="C32" s="11" t="s">
        <v>32</v>
      </c>
      <c r="D32" s="10">
        <v>1</v>
      </c>
      <c r="E32" s="10" t="s">
        <v>9</v>
      </c>
      <c r="F32" s="1">
        <v>0</v>
      </c>
      <c r="G32" s="12">
        <f t="shared" si="2"/>
        <v>0</v>
      </c>
    </row>
    <row r="33" spans="2:7" ht="15">
      <c r="B33" s="10">
        <v>3</v>
      </c>
      <c r="C33" s="11" t="s">
        <v>33</v>
      </c>
      <c r="D33" s="10">
        <v>1</v>
      </c>
      <c r="E33" s="10" t="s">
        <v>9</v>
      </c>
      <c r="F33" s="1">
        <v>0</v>
      </c>
      <c r="G33" s="12">
        <f t="shared" si="2"/>
        <v>0</v>
      </c>
    </row>
    <row r="34" spans="2:7" ht="15">
      <c r="B34" s="10">
        <v>4</v>
      </c>
      <c r="C34" s="11" t="s">
        <v>34</v>
      </c>
      <c r="D34" s="10">
        <v>1</v>
      </c>
      <c r="E34" s="10" t="s">
        <v>9</v>
      </c>
      <c r="F34" s="1">
        <v>0</v>
      </c>
      <c r="G34" s="12">
        <f t="shared" si="2"/>
        <v>0</v>
      </c>
    </row>
    <row r="35" spans="2:7" ht="15">
      <c r="B35" s="10">
        <v>5</v>
      </c>
      <c r="C35" s="11" t="s">
        <v>29</v>
      </c>
      <c r="D35" s="10">
        <v>1</v>
      </c>
      <c r="E35" s="10" t="s">
        <v>9</v>
      </c>
      <c r="F35" s="1">
        <v>0</v>
      </c>
      <c r="G35" s="12">
        <f t="shared" si="2"/>
        <v>0</v>
      </c>
    </row>
    <row r="37" spans="3:7" ht="15">
      <c r="C37" s="47" t="s">
        <v>35</v>
      </c>
      <c r="D37" s="48"/>
      <c r="E37" s="48"/>
      <c r="F37" s="27">
        <v>49.95</v>
      </c>
      <c r="G37" s="26" t="s">
        <v>39</v>
      </c>
    </row>
    <row r="38" spans="3:7" ht="15">
      <c r="C38" s="47" t="s">
        <v>15</v>
      </c>
      <c r="D38" s="48"/>
      <c r="E38" s="48"/>
      <c r="F38" s="27">
        <v>34.8</v>
      </c>
      <c r="G38" s="26" t="s">
        <v>40</v>
      </c>
    </row>
    <row r="40" spans="3:7" ht="18" customHeight="1">
      <c r="C40" s="13" t="s">
        <v>36</v>
      </c>
      <c r="D40" s="14"/>
      <c r="E40" s="14"/>
      <c r="F40" s="14"/>
      <c r="G40" s="14"/>
    </row>
    <row r="41" spans="2:7" ht="15">
      <c r="B41" s="15"/>
      <c r="C41" s="41" t="s">
        <v>37</v>
      </c>
      <c r="D41" s="42"/>
      <c r="E41" s="42"/>
      <c r="F41" s="43"/>
      <c r="G41" s="12">
        <f>SUM(G13:G19,G31:G35,G21:G29)</f>
        <v>0</v>
      </c>
    </row>
    <row r="42" spans="2:7" ht="15">
      <c r="B42" s="15"/>
      <c r="C42" s="41" t="s">
        <v>58</v>
      </c>
      <c r="D42" s="42"/>
      <c r="E42" s="42"/>
      <c r="F42" s="43"/>
      <c r="G42" s="12">
        <f>0.21*G41</f>
        <v>0</v>
      </c>
    </row>
    <row r="43" spans="2:7" ht="15">
      <c r="B43" s="15"/>
      <c r="C43" s="41" t="s">
        <v>38</v>
      </c>
      <c r="D43" s="42"/>
      <c r="E43" s="42"/>
      <c r="F43" s="43"/>
      <c r="G43" s="16">
        <f>G42+G41</f>
        <v>0</v>
      </c>
    </row>
  </sheetData>
  <sheetProtection algorithmName="SHA-512" hashValue="XGaJkifQC18xU/grNAwY1merhTfcyTF1sm0ED24OCZai0+uCmgwo/HfXsAnjQweBoQTQ8CxY3einM9oywtYDrQ==" saltValue="VPSrr48izpwik6HfMo1C1w==" spinCount="100000" sheet="1" objects="1" scenarios="1"/>
  <mergeCells count="9">
    <mergeCell ref="C41:F41"/>
    <mergeCell ref="C42:F42"/>
    <mergeCell ref="C43:F43"/>
    <mergeCell ref="C5:G5"/>
    <mergeCell ref="C4:G4"/>
    <mergeCell ref="B8:G8"/>
    <mergeCell ref="B7:G7"/>
    <mergeCell ref="C37:E37"/>
    <mergeCell ref="C38:E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F9F8A-3DDF-4E86-8E73-E0804758E513}">
  <dimension ref="B2:G43"/>
  <sheetViews>
    <sheetView workbookViewId="0" topLeftCell="A1">
      <selection activeCell="F49" sqref="F49"/>
    </sheetView>
  </sheetViews>
  <sheetFormatPr defaultColWidth="9.140625" defaultRowHeight="15"/>
  <cols>
    <col min="1" max="1" width="3.140625" style="0" customWidth="1"/>
    <col min="2" max="2" width="14.57421875" style="0" customWidth="1"/>
    <col min="3" max="3" width="67.140625" style="0" customWidth="1"/>
    <col min="6" max="6" width="12.00390625" style="0" customWidth="1"/>
    <col min="7" max="7" width="15.57421875" style="0" customWidth="1"/>
  </cols>
  <sheetData>
    <row r="2" ht="15">
      <c r="B2" s="22" t="str">
        <f>Rekapitulace!B2</f>
        <v>Příloha č. 3 ZD - technická specifikace</v>
      </c>
    </row>
    <row r="4" spans="2:7" ht="15">
      <c r="B4" s="2" t="s">
        <v>1</v>
      </c>
      <c r="C4" s="44" t="str">
        <f>Rekapitulace!D4</f>
        <v>Obec Dolní Radechová, IČO 00272621, se sídlem Dolní Radechová, Náchodská 240</v>
      </c>
      <c r="D4" s="44"/>
      <c r="E4" s="44"/>
      <c r="F4" s="44"/>
      <c r="G4" s="44"/>
    </row>
    <row r="5" spans="2:7" ht="15">
      <c r="B5" s="3" t="s">
        <v>2</v>
      </c>
      <c r="C5" s="40" t="str">
        <f>Rekapitulace!D5</f>
        <v>Komunální FVE - Dolní Radechová</v>
      </c>
      <c r="D5" s="40"/>
      <c r="E5" s="40"/>
      <c r="F5" s="40"/>
      <c r="G5" s="40"/>
    </row>
    <row r="7" spans="2:7" ht="15">
      <c r="B7" s="46" t="s">
        <v>20</v>
      </c>
      <c r="C7" s="46"/>
      <c r="D7" s="46"/>
      <c r="E7" s="46"/>
      <c r="F7" s="46"/>
      <c r="G7" s="46"/>
    </row>
    <row r="8" spans="2:7" ht="30" customHeight="1">
      <c r="B8" s="45" t="s">
        <v>4</v>
      </c>
      <c r="C8" s="45"/>
      <c r="D8" s="45"/>
      <c r="E8" s="45"/>
      <c r="F8" s="45"/>
      <c r="G8" s="45"/>
    </row>
    <row r="9" spans="2:7" ht="16.15" customHeight="1">
      <c r="B9" s="18"/>
      <c r="C9" s="18"/>
      <c r="D9" s="18"/>
      <c r="E9" s="18"/>
      <c r="F9" s="18"/>
      <c r="G9" s="18"/>
    </row>
    <row r="10" spans="2:7" ht="27" customHeight="1">
      <c r="B10" s="19" t="s">
        <v>50</v>
      </c>
      <c r="C10" s="20" t="str">
        <f>Rekapitulace!D9</f>
        <v>Škola</v>
      </c>
      <c r="D10" s="21"/>
      <c r="E10" s="21"/>
      <c r="F10" s="21"/>
      <c r="G10" s="21"/>
    </row>
    <row r="11" spans="2:7" ht="28.9" customHeight="1">
      <c r="B11" s="4" t="s">
        <v>19</v>
      </c>
      <c r="C11" s="5" t="s">
        <v>3</v>
      </c>
      <c r="D11" s="4" t="s">
        <v>5</v>
      </c>
      <c r="E11" s="4" t="s">
        <v>6</v>
      </c>
      <c r="F11" s="6" t="s">
        <v>7</v>
      </c>
      <c r="G11" s="7" t="s">
        <v>8</v>
      </c>
    </row>
    <row r="12" spans="2:7" ht="18" customHeight="1">
      <c r="B12" s="8"/>
      <c r="C12" s="9" t="s">
        <v>10</v>
      </c>
      <c r="D12" s="8"/>
      <c r="E12" s="8"/>
      <c r="F12" s="8"/>
      <c r="G12" s="8"/>
    </row>
    <row r="13" spans="2:7" ht="15">
      <c r="B13" s="10">
        <v>1</v>
      </c>
      <c r="C13" s="11" t="s">
        <v>11</v>
      </c>
      <c r="D13" s="10">
        <v>20</v>
      </c>
      <c r="E13" s="10" t="s">
        <v>9</v>
      </c>
      <c r="F13" s="1">
        <v>0</v>
      </c>
      <c r="G13" s="12">
        <f aca="true" t="shared" si="0" ref="G13:G19">D13*F13</f>
        <v>0</v>
      </c>
    </row>
    <row r="14" spans="2:7" ht="15">
      <c r="B14" s="10">
        <v>2</v>
      </c>
      <c r="C14" s="11" t="s">
        <v>57</v>
      </c>
      <c r="D14" s="10">
        <v>1</v>
      </c>
      <c r="E14" s="10" t="s">
        <v>9</v>
      </c>
      <c r="F14" s="1">
        <v>0</v>
      </c>
      <c r="G14" s="12">
        <f t="shared" si="0"/>
        <v>0</v>
      </c>
    </row>
    <row r="15" spans="2:7" ht="15">
      <c r="B15" s="10">
        <v>3</v>
      </c>
      <c r="C15" s="11" t="s">
        <v>12</v>
      </c>
      <c r="D15" s="10">
        <v>20</v>
      </c>
      <c r="E15" s="10" t="s">
        <v>9</v>
      </c>
      <c r="F15" s="1">
        <v>0</v>
      </c>
      <c r="G15" s="12">
        <f t="shared" si="0"/>
        <v>0</v>
      </c>
    </row>
    <row r="16" spans="2:7" ht="15">
      <c r="B16" s="10">
        <v>4</v>
      </c>
      <c r="C16" s="11" t="s">
        <v>30</v>
      </c>
      <c r="D16" s="10">
        <v>1</v>
      </c>
      <c r="E16" s="10" t="s">
        <v>9</v>
      </c>
      <c r="F16" s="1">
        <v>0</v>
      </c>
      <c r="G16" s="12">
        <f t="shared" si="0"/>
        <v>0</v>
      </c>
    </row>
    <row r="17" spans="2:7" ht="15">
      <c r="B17" s="10">
        <v>5</v>
      </c>
      <c r="C17" s="11" t="s">
        <v>14</v>
      </c>
      <c r="D17" s="10">
        <v>1</v>
      </c>
      <c r="E17" s="10" t="s">
        <v>9</v>
      </c>
      <c r="F17" s="1">
        <v>0</v>
      </c>
      <c r="G17" s="12">
        <f t="shared" si="0"/>
        <v>0</v>
      </c>
    </row>
    <row r="18" spans="2:7" ht="15">
      <c r="B18" s="10">
        <v>6</v>
      </c>
      <c r="C18" s="11" t="s">
        <v>59</v>
      </c>
      <c r="D18" s="10">
        <v>1</v>
      </c>
      <c r="E18" s="10" t="s">
        <v>56</v>
      </c>
      <c r="F18" s="1">
        <v>0</v>
      </c>
      <c r="G18" s="12">
        <f t="shared" si="0"/>
        <v>0</v>
      </c>
    </row>
    <row r="19" spans="2:7" ht="15">
      <c r="B19" s="10">
        <v>7</v>
      </c>
      <c r="C19" s="11" t="s">
        <v>51</v>
      </c>
      <c r="D19" s="10">
        <v>1</v>
      </c>
      <c r="E19" s="10" t="s">
        <v>9</v>
      </c>
      <c r="F19" s="1">
        <v>0</v>
      </c>
      <c r="G19" s="12">
        <f t="shared" si="0"/>
        <v>0</v>
      </c>
    </row>
    <row r="20" spans="2:7" ht="15">
      <c r="B20" s="8"/>
      <c r="C20" s="9" t="s">
        <v>21</v>
      </c>
      <c r="D20" s="8"/>
      <c r="E20" s="8"/>
      <c r="F20" s="8"/>
      <c r="G20" s="8"/>
    </row>
    <row r="21" spans="2:7" ht="15">
      <c r="B21" s="10">
        <v>1</v>
      </c>
      <c r="C21" s="11" t="s">
        <v>22</v>
      </c>
      <c r="D21" s="10">
        <v>1</v>
      </c>
      <c r="E21" s="10" t="s">
        <v>9</v>
      </c>
      <c r="F21" s="1">
        <v>0</v>
      </c>
      <c r="G21" s="12">
        <f aca="true" t="shared" si="1" ref="G21:G29">D21*F21</f>
        <v>0</v>
      </c>
    </row>
    <row r="22" spans="2:7" ht="15">
      <c r="B22" s="10">
        <v>2</v>
      </c>
      <c r="C22" s="11" t="s">
        <v>23</v>
      </c>
      <c r="D22" s="10">
        <v>1</v>
      </c>
      <c r="E22" s="10" t="s">
        <v>9</v>
      </c>
      <c r="F22" s="1">
        <v>0</v>
      </c>
      <c r="G22" s="12">
        <f t="shared" si="1"/>
        <v>0</v>
      </c>
    </row>
    <row r="23" spans="2:7" ht="15">
      <c r="B23" s="10">
        <v>3</v>
      </c>
      <c r="C23" s="11" t="s">
        <v>13</v>
      </c>
      <c r="D23" s="10">
        <v>1</v>
      </c>
      <c r="E23" s="10" t="s">
        <v>9</v>
      </c>
      <c r="F23" s="1">
        <v>0</v>
      </c>
      <c r="G23" s="12">
        <f t="shared" si="1"/>
        <v>0</v>
      </c>
    </row>
    <row r="24" spans="2:7" ht="15">
      <c r="B24" s="10">
        <v>4</v>
      </c>
      <c r="C24" s="11" t="s">
        <v>24</v>
      </c>
      <c r="D24" s="10">
        <v>1</v>
      </c>
      <c r="E24" s="10" t="s">
        <v>9</v>
      </c>
      <c r="F24" s="1">
        <v>0</v>
      </c>
      <c r="G24" s="12">
        <f t="shared" si="1"/>
        <v>0</v>
      </c>
    </row>
    <row r="25" spans="2:7" ht="15">
      <c r="B25" s="10">
        <v>5</v>
      </c>
      <c r="C25" s="11" t="s">
        <v>25</v>
      </c>
      <c r="D25" s="10">
        <v>1</v>
      </c>
      <c r="E25" s="10" t="s">
        <v>9</v>
      </c>
      <c r="F25" s="1">
        <v>0</v>
      </c>
      <c r="G25" s="12">
        <f t="shared" si="1"/>
        <v>0</v>
      </c>
    </row>
    <row r="26" spans="2:7" ht="15">
      <c r="B26" s="10">
        <v>6</v>
      </c>
      <c r="C26" s="11" t="s">
        <v>26</v>
      </c>
      <c r="D26" s="10">
        <v>1</v>
      </c>
      <c r="E26" s="10" t="s">
        <v>9</v>
      </c>
      <c r="F26" s="1">
        <v>0</v>
      </c>
      <c r="G26" s="12">
        <f t="shared" si="1"/>
        <v>0</v>
      </c>
    </row>
    <row r="27" spans="2:7" ht="15">
      <c r="B27" s="10">
        <v>7</v>
      </c>
      <c r="C27" s="11" t="s">
        <v>27</v>
      </c>
      <c r="D27" s="10">
        <v>1</v>
      </c>
      <c r="E27" s="10" t="s">
        <v>9</v>
      </c>
      <c r="F27" s="1">
        <v>0</v>
      </c>
      <c r="G27" s="12">
        <f t="shared" si="1"/>
        <v>0</v>
      </c>
    </row>
    <row r="28" spans="2:7" ht="15">
      <c r="B28" s="10">
        <v>8</v>
      </c>
      <c r="C28" s="11" t="s">
        <v>28</v>
      </c>
      <c r="D28" s="10">
        <v>1</v>
      </c>
      <c r="E28" s="10" t="s">
        <v>9</v>
      </c>
      <c r="F28" s="1">
        <v>0</v>
      </c>
      <c r="G28" s="12">
        <f t="shared" si="1"/>
        <v>0</v>
      </c>
    </row>
    <row r="29" spans="2:7" ht="15">
      <c r="B29" s="10">
        <v>9</v>
      </c>
      <c r="C29" s="11" t="s">
        <v>29</v>
      </c>
      <c r="D29" s="10">
        <v>1</v>
      </c>
      <c r="E29" s="10" t="s">
        <v>9</v>
      </c>
      <c r="F29" s="1">
        <v>0</v>
      </c>
      <c r="G29" s="12">
        <f t="shared" si="1"/>
        <v>0</v>
      </c>
    </row>
    <row r="30" spans="2:7" ht="18" customHeight="1">
      <c r="B30" s="8"/>
      <c r="C30" s="9" t="s">
        <v>15</v>
      </c>
      <c r="D30" s="8"/>
      <c r="E30" s="8"/>
      <c r="F30" s="8"/>
      <c r="G30" s="8"/>
    </row>
    <row r="31" spans="2:7" ht="17.25" customHeight="1">
      <c r="B31" s="10">
        <v>1</v>
      </c>
      <c r="C31" s="11" t="s">
        <v>31</v>
      </c>
      <c r="D31" s="10">
        <v>1</v>
      </c>
      <c r="E31" s="10" t="s">
        <v>9</v>
      </c>
      <c r="F31" s="1">
        <v>0</v>
      </c>
      <c r="G31" s="12">
        <f aca="true" t="shared" si="2" ref="G31:G35">D31*F31</f>
        <v>0</v>
      </c>
    </row>
    <row r="32" spans="2:7" ht="15">
      <c r="B32" s="10">
        <v>2</v>
      </c>
      <c r="C32" s="11" t="s">
        <v>32</v>
      </c>
      <c r="D32" s="10">
        <v>1</v>
      </c>
      <c r="E32" s="10" t="s">
        <v>9</v>
      </c>
      <c r="F32" s="1">
        <v>0</v>
      </c>
      <c r="G32" s="12">
        <f t="shared" si="2"/>
        <v>0</v>
      </c>
    </row>
    <row r="33" spans="2:7" ht="15">
      <c r="B33" s="10">
        <v>3</v>
      </c>
      <c r="C33" s="11" t="s">
        <v>33</v>
      </c>
      <c r="D33" s="10">
        <v>1</v>
      </c>
      <c r="E33" s="10" t="s">
        <v>9</v>
      </c>
      <c r="F33" s="1">
        <v>0</v>
      </c>
      <c r="G33" s="12">
        <f t="shared" si="2"/>
        <v>0</v>
      </c>
    </row>
    <row r="34" spans="2:7" ht="15">
      <c r="B34" s="10">
        <v>4</v>
      </c>
      <c r="C34" s="11" t="s">
        <v>34</v>
      </c>
      <c r="D34" s="10">
        <v>1</v>
      </c>
      <c r="E34" s="10" t="s">
        <v>9</v>
      </c>
      <c r="F34" s="1">
        <v>0</v>
      </c>
      <c r="G34" s="12">
        <f t="shared" si="2"/>
        <v>0</v>
      </c>
    </row>
    <row r="35" spans="2:7" ht="15">
      <c r="B35" s="10">
        <v>5</v>
      </c>
      <c r="C35" s="11" t="s">
        <v>29</v>
      </c>
      <c r="D35" s="10">
        <v>1</v>
      </c>
      <c r="E35" s="10" t="s">
        <v>9</v>
      </c>
      <c r="F35" s="1">
        <v>0</v>
      </c>
      <c r="G35" s="12">
        <f t="shared" si="2"/>
        <v>0</v>
      </c>
    </row>
    <row r="37" spans="3:7" ht="15">
      <c r="C37" s="47" t="s">
        <v>35</v>
      </c>
      <c r="D37" s="48"/>
      <c r="E37" s="48"/>
      <c r="F37" s="27">
        <v>9</v>
      </c>
      <c r="G37" s="26" t="s">
        <v>39</v>
      </c>
    </row>
    <row r="38" spans="3:7" ht="15">
      <c r="C38" s="47" t="s">
        <v>15</v>
      </c>
      <c r="D38" s="48"/>
      <c r="E38" s="48"/>
      <c r="F38" s="27">
        <v>5.8</v>
      </c>
      <c r="G38" s="26" t="s">
        <v>40</v>
      </c>
    </row>
    <row r="40" spans="3:7" ht="18" customHeight="1">
      <c r="C40" s="13" t="s">
        <v>36</v>
      </c>
      <c r="D40" s="14"/>
      <c r="E40" s="14"/>
      <c r="F40" s="14"/>
      <c r="G40" s="14"/>
    </row>
    <row r="41" spans="2:7" ht="15">
      <c r="B41" s="15"/>
      <c r="C41" s="41" t="s">
        <v>37</v>
      </c>
      <c r="D41" s="42"/>
      <c r="E41" s="42"/>
      <c r="F41" s="43"/>
      <c r="G41" s="12">
        <f>SUM(G13:G19,G31:G35,G21:G29)</f>
        <v>0</v>
      </c>
    </row>
    <row r="42" spans="2:7" ht="15">
      <c r="B42" s="15"/>
      <c r="C42" s="41" t="s">
        <v>58</v>
      </c>
      <c r="D42" s="42"/>
      <c r="E42" s="42"/>
      <c r="F42" s="43"/>
      <c r="G42" s="12">
        <f>0.21*G41</f>
        <v>0</v>
      </c>
    </row>
    <row r="43" spans="2:7" ht="15">
      <c r="B43" s="15"/>
      <c r="C43" s="41" t="s">
        <v>38</v>
      </c>
      <c r="D43" s="42"/>
      <c r="E43" s="42"/>
      <c r="F43" s="43"/>
      <c r="G43" s="16">
        <f>G42+G41</f>
        <v>0</v>
      </c>
    </row>
  </sheetData>
  <sheetProtection algorithmName="SHA-512" hashValue="195ekh2wYJJ4IqYs9ieAsFjcO3Fe3jCGGPuUcXa/YJuWj4s6h7Zdn7yVL02SQqPui22TKjAYygLAkMRSo5QcYQ==" saltValue="RUBLQmYqk4vTJlA2YNh7HQ==" spinCount="100000" sheet="1" objects="1" scenarios="1"/>
  <mergeCells count="9">
    <mergeCell ref="C41:F41"/>
    <mergeCell ref="C42:F42"/>
    <mergeCell ref="C43:F43"/>
    <mergeCell ref="C4:G4"/>
    <mergeCell ref="C5:G5"/>
    <mergeCell ref="B7:G7"/>
    <mergeCell ref="B8:G8"/>
    <mergeCell ref="C37:E37"/>
    <mergeCell ref="C38:E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Zadavatel</dc:creator>
  <cp:keywords/>
  <dc:description/>
  <cp:lastModifiedBy>J B</cp:lastModifiedBy>
  <dcterms:created xsi:type="dcterms:W3CDTF">2022-07-14T11:31:10Z</dcterms:created>
  <dcterms:modified xsi:type="dcterms:W3CDTF">2023-09-20T12:23:50Z</dcterms:modified>
  <cp:category/>
  <cp:version/>
  <cp:contentType/>
  <cp:contentStatus/>
</cp:coreProperties>
</file>