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9040" windowHeight="16800" tabRatio="810" activeTab="1"/>
  </bookViews>
  <sheets>
    <sheet name="Rekapitulace" sheetId="1" r:id="rId1"/>
    <sheet name="Stavební" sheetId="2" r:id="rId2"/>
    <sheet name="ZTI" sheetId="3" r:id="rId3"/>
    <sheet name="VZT" sheetId="4" r:id="rId4"/>
    <sheet name="Vytápění" sheetId="5" r:id="rId5"/>
    <sheet name="Silnoproud" sheetId="6" r:id="rId6"/>
    <sheet name="Slaboproud" sheetId="7" r:id="rId7"/>
    <sheet name="VON" sheetId="8" r:id="rId8"/>
  </sheets>
  <definedNames>
    <definedName name="__CENA__" localSheetId="0">#REF!</definedName>
    <definedName name="__CENA__" localSheetId="5">#REF!</definedName>
    <definedName name="__CENA__" localSheetId="6">#REF!</definedName>
    <definedName name="__CENA__" localSheetId="7">#REF!</definedName>
    <definedName name="__CENA__" localSheetId="4">#REF!</definedName>
    <definedName name="__CENA__" localSheetId="3">#REF!</definedName>
    <definedName name="__CENA__" localSheetId="2">#REF!</definedName>
    <definedName name="__CENA__">#REF!</definedName>
    <definedName name="__MAIN__" localSheetId="0">#REF!</definedName>
    <definedName name="__MAIN__" localSheetId="5">#REF!</definedName>
    <definedName name="__MAIN__" localSheetId="6">#REF!</definedName>
    <definedName name="__MAIN__" localSheetId="7">#REF!</definedName>
    <definedName name="__MAIN__" localSheetId="4">#REF!</definedName>
    <definedName name="__MAIN__" localSheetId="3">#REF!</definedName>
    <definedName name="__MAIN__" localSheetId="2">#REF!</definedName>
    <definedName name="__MAIN__">#REF!</definedName>
    <definedName name="__MAIN2__" localSheetId="0">#REF!</definedName>
    <definedName name="__MAIN2__" localSheetId="5">#REF!</definedName>
    <definedName name="__MAIN2__" localSheetId="6">#REF!</definedName>
    <definedName name="__MAIN2__" localSheetId="7">#REF!</definedName>
    <definedName name="__MAIN2__" localSheetId="4">#REF!</definedName>
    <definedName name="__MAIN2__" localSheetId="3">#REF!</definedName>
    <definedName name="__MAIN2__" localSheetId="2">#REF!</definedName>
    <definedName name="__MAIN2__">#REF!</definedName>
    <definedName name="__MAIN3__" localSheetId="0">#REF!</definedName>
    <definedName name="__MAIN3__" localSheetId="5">#REF!</definedName>
    <definedName name="__MAIN3__" localSheetId="6">#REF!</definedName>
    <definedName name="__MAIN3__" localSheetId="7">#REF!</definedName>
    <definedName name="__MAIN3__" localSheetId="4">#REF!</definedName>
    <definedName name="__MAIN3__" localSheetId="3">#REF!</definedName>
    <definedName name="__MAIN3__" localSheetId="2">#REF!</definedName>
    <definedName name="__MAIN3__">#REF!</definedName>
    <definedName name="__SAZBA__" localSheetId="0">#REF!</definedName>
    <definedName name="__SAZBA__" localSheetId="5">#REF!</definedName>
    <definedName name="__SAZBA__" localSheetId="6">#REF!</definedName>
    <definedName name="__SAZBA__" localSheetId="7">#REF!</definedName>
    <definedName name="__SAZBA__" localSheetId="4">#REF!</definedName>
    <definedName name="__SAZBA__" localSheetId="3">#REF!</definedName>
    <definedName name="__SAZBA__" localSheetId="2">#REF!</definedName>
    <definedName name="__SAZBA__">#REF!</definedName>
    <definedName name="__T0__" localSheetId="0">#REF!</definedName>
    <definedName name="__T0__" localSheetId="5">#REF!</definedName>
    <definedName name="__T0__" localSheetId="6">#REF!</definedName>
    <definedName name="__T0__" localSheetId="7">#REF!</definedName>
    <definedName name="__T0__" localSheetId="4">#REF!</definedName>
    <definedName name="__T0__" localSheetId="3">#REF!</definedName>
    <definedName name="__T0__" localSheetId="2">#REF!</definedName>
    <definedName name="__T0__">#REF!</definedName>
    <definedName name="__T1" localSheetId="6">#REF!</definedName>
    <definedName name="__T1" localSheetId="7">#REF!</definedName>
    <definedName name="__T1" localSheetId="4">#REF!</definedName>
    <definedName name="__T1" localSheetId="2">#REF!</definedName>
    <definedName name="__T1">#REF!</definedName>
    <definedName name="__T1__" localSheetId="0">#REF!</definedName>
    <definedName name="__T1__" localSheetId="5">#REF!</definedName>
    <definedName name="__T1__" localSheetId="6">#REF!</definedName>
    <definedName name="__T1__" localSheetId="7">#REF!</definedName>
    <definedName name="__T1__" localSheetId="4">#REF!</definedName>
    <definedName name="__T1__" localSheetId="3">#REF!</definedName>
    <definedName name="__T1__" localSheetId="2">#REF!</definedName>
    <definedName name="__T1__">#REF!</definedName>
    <definedName name="__T2__" localSheetId="0">#REF!</definedName>
    <definedName name="__T2__" localSheetId="5">#REF!</definedName>
    <definedName name="__T2__" localSheetId="6">#REF!</definedName>
    <definedName name="__T2__" localSheetId="7">#REF!</definedName>
    <definedName name="__T2__" localSheetId="4">#REF!</definedName>
    <definedName name="__T2__" localSheetId="3">#REF!</definedName>
    <definedName name="__T2__" localSheetId="2">#REF!</definedName>
    <definedName name="__T2__">#REF!</definedName>
    <definedName name="__T3__" localSheetId="0">#REF!</definedName>
    <definedName name="__T3__" localSheetId="5">#REF!</definedName>
    <definedName name="__T3__" localSheetId="6">#REF!</definedName>
    <definedName name="__T3__" localSheetId="1">#REF!</definedName>
    <definedName name="__T3__" localSheetId="7">#REF!</definedName>
    <definedName name="__T3__" localSheetId="4">#REF!</definedName>
    <definedName name="__T3__" localSheetId="3">#REF!</definedName>
    <definedName name="__T3__" localSheetId="2">#REF!</definedName>
    <definedName name="__T3__">#REF!</definedName>
    <definedName name="__TE0__" localSheetId="0">#REF!</definedName>
    <definedName name="__TE0__" localSheetId="5">#REF!</definedName>
    <definedName name="__TE0__" localSheetId="6">#REF!</definedName>
    <definedName name="__TE0__" localSheetId="7">#REF!</definedName>
    <definedName name="__TE0__" localSheetId="4">#REF!</definedName>
    <definedName name="__TE0__" localSheetId="3">#REF!</definedName>
    <definedName name="__TE0__" localSheetId="2">#REF!</definedName>
    <definedName name="__TE0__">#REF!</definedName>
    <definedName name="__TE1__" localSheetId="0">#REF!</definedName>
    <definedName name="__TE1__" localSheetId="5">#REF!</definedName>
    <definedName name="__TE1__" localSheetId="6">#REF!</definedName>
    <definedName name="__TE1__" localSheetId="1">#REF!</definedName>
    <definedName name="__TE1__" localSheetId="7">#REF!</definedName>
    <definedName name="__TE1__" localSheetId="4">#REF!</definedName>
    <definedName name="__TE1__" localSheetId="3">#REF!</definedName>
    <definedName name="__TE1__" localSheetId="2">#REF!</definedName>
    <definedName name="__TE1__">#REF!</definedName>
    <definedName name="__TE2__" localSheetId="0">#REF!</definedName>
    <definedName name="__TE2__" localSheetId="5">#REF!</definedName>
    <definedName name="__TE2__" localSheetId="6">#REF!</definedName>
    <definedName name="__TE2__" localSheetId="1">#REF!</definedName>
    <definedName name="__TE2__" localSheetId="7">#REF!</definedName>
    <definedName name="__TE2__" localSheetId="4">#REF!</definedName>
    <definedName name="__TE2__" localSheetId="3">#REF!</definedName>
    <definedName name="__TE2__" localSheetId="2">#REF!</definedName>
    <definedName name="__TE2__">#REF!</definedName>
    <definedName name="__TR0__" localSheetId="0">#REF!</definedName>
    <definedName name="__TR0__" localSheetId="5">#REF!</definedName>
    <definedName name="__TR0__" localSheetId="6">#REF!</definedName>
    <definedName name="__TR0__" localSheetId="7">#REF!</definedName>
    <definedName name="__TR0__" localSheetId="4">#REF!</definedName>
    <definedName name="__TR0__" localSheetId="3">#REF!</definedName>
    <definedName name="__TR0__" localSheetId="2">#REF!</definedName>
    <definedName name="__TR0__">#REF!</definedName>
    <definedName name="__TR1__" localSheetId="0">#REF!</definedName>
    <definedName name="__TR1__" localSheetId="5">#REF!</definedName>
    <definedName name="__TR1__" localSheetId="6">#REF!</definedName>
    <definedName name="__TR1__" localSheetId="7">#REF!</definedName>
    <definedName name="__TR1__" localSheetId="4">#REF!</definedName>
    <definedName name="__TR1__" localSheetId="3">#REF!</definedName>
    <definedName name="__TR1__" localSheetId="2">#REF!</definedName>
    <definedName name="__TR1__">#REF!</definedName>
    <definedName name="_1info" localSheetId="5">#REF!</definedName>
    <definedName name="_1info" localSheetId="6">#REF!</definedName>
    <definedName name="_1info" localSheetId="7">#REF!</definedName>
    <definedName name="_1info" localSheetId="4">#REF!</definedName>
    <definedName name="_1info" localSheetId="3">#REF!</definedName>
    <definedName name="_1info" localSheetId="2">#REF!</definedName>
    <definedName name="_1info">#REF!</definedName>
    <definedName name="_2_info_1" localSheetId="5">#REF!</definedName>
    <definedName name="_2_info_1" localSheetId="6">#REF!</definedName>
    <definedName name="_2_info_1" localSheetId="7">#REF!</definedName>
    <definedName name="_2_info_1" localSheetId="4">#REF!</definedName>
    <definedName name="_2_info_1" localSheetId="3">#REF!</definedName>
    <definedName name="_2_info_1" localSheetId="2">#REF!</definedName>
    <definedName name="_2_info_1">#REF!</definedName>
    <definedName name="_xlnm._FilterDatabase" localSheetId="5" hidden="1">'Silnoproud'!$A$7:$G$73</definedName>
    <definedName name="_xlnm._FilterDatabase" localSheetId="6" hidden="1">'Slaboproud'!$A$7:$G$66</definedName>
    <definedName name="_xlnm._FilterDatabase" localSheetId="7" hidden="1">'VON'!$A$7:$G$21</definedName>
    <definedName name="_xlnm._FilterDatabase" localSheetId="4" hidden="1">'Vytápění'!$A$7:$G$79</definedName>
    <definedName name="_xlnm._FilterDatabase" localSheetId="3" hidden="1">'VZT'!$A$7:$G$44</definedName>
    <definedName name="_info" localSheetId="0">#REF!</definedName>
    <definedName name="_info" localSheetId="5">#REF!</definedName>
    <definedName name="_info" localSheetId="6">#REF!</definedName>
    <definedName name="_info" localSheetId="7">#REF!</definedName>
    <definedName name="_info" localSheetId="4">#REF!</definedName>
    <definedName name="_info" localSheetId="3">#REF!</definedName>
    <definedName name="_info" localSheetId="2">#REF!</definedName>
    <definedName name="_info">#REF!</definedName>
    <definedName name="_T1" localSheetId="5">#REF!</definedName>
    <definedName name="_T1" localSheetId="6">#REF!</definedName>
    <definedName name="_T1" localSheetId="7">#REF!</definedName>
    <definedName name="_T1" localSheetId="4">#REF!</definedName>
    <definedName name="_T1" localSheetId="3">#REF!</definedName>
    <definedName name="_T1" localSheetId="2">#REF!</definedName>
    <definedName name="_T1">#REF!</definedName>
    <definedName name="AL_obvodový_plášť" localSheetId="0">#REF!</definedName>
    <definedName name="AL_obvodový_plášť" localSheetId="5">#REF!</definedName>
    <definedName name="AL_obvodový_plášť" localSheetId="6">#REF!</definedName>
    <definedName name="AL_obvodový_plášť" localSheetId="1">#REF!</definedName>
    <definedName name="AL_obvodový_plášť" localSheetId="7">#REF!</definedName>
    <definedName name="AL_obvodový_plášť" localSheetId="4">#REF!</definedName>
    <definedName name="AL_obvodový_plášť" localSheetId="3">#REF!</definedName>
    <definedName name="AL_obvodový_plášť" localSheetId="2">#REF!</definedName>
    <definedName name="AL_obvodový_plášť">#REF!</definedName>
    <definedName name="ats" localSheetId="0">#REF!</definedName>
    <definedName name="ats" localSheetId="5">#REF!</definedName>
    <definedName name="ats" localSheetId="6">#REF!</definedName>
    <definedName name="ats" localSheetId="7">#REF!</definedName>
    <definedName name="ats" localSheetId="4">#REF!</definedName>
    <definedName name="ats" localSheetId="3">#REF!</definedName>
    <definedName name="ats" localSheetId="2">#REF!</definedName>
    <definedName name="ats">#REF!</definedName>
    <definedName name="b_10" localSheetId="0">#REF!</definedName>
    <definedName name="b_10" localSheetId="5">#REF!</definedName>
    <definedName name="b_10" localSheetId="6">#REF!</definedName>
    <definedName name="b_10" localSheetId="7">#REF!</definedName>
    <definedName name="b_10" localSheetId="4">#REF!</definedName>
    <definedName name="b_10" localSheetId="3">#REF!</definedName>
    <definedName name="b_10" localSheetId="2">#REF!</definedName>
    <definedName name="b_10">#REF!</definedName>
    <definedName name="b_25" localSheetId="0">#REF!</definedName>
    <definedName name="b_25" localSheetId="5">#REF!</definedName>
    <definedName name="b_25" localSheetId="6">#REF!</definedName>
    <definedName name="b_25" localSheetId="7">#REF!</definedName>
    <definedName name="b_25" localSheetId="4">#REF!</definedName>
    <definedName name="b_25" localSheetId="3">#REF!</definedName>
    <definedName name="b_25" localSheetId="2">#REF!</definedName>
    <definedName name="b_25">#REF!</definedName>
    <definedName name="b_30" localSheetId="5">#REF!</definedName>
    <definedName name="b_30" localSheetId="6">#REF!</definedName>
    <definedName name="b_30" localSheetId="7">#REF!</definedName>
    <definedName name="b_30" localSheetId="4">#REF!</definedName>
    <definedName name="b_30" localSheetId="3">#REF!</definedName>
    <definedName name="b_30" localSheetId="2">#REF!</definedName>
    <definedName name="b_30">#REF!</definedName>
    <definedName name="b_35" localSheetId="5">#REF!</definedName>
    <definedName name="b_35" localSheetId="6">#REF!</definedName>
    <definedName name="b_35" localSheetId="7">#REF!</definedName>
    <definedName name="b_35" localSheetId="4">#REF!</definedName>
    <definedName name="b_35" localSheetId="3">#REF!</definedName>
    <definedName name="b_35" localSheetId="2">#REF!</definedName>
    <definedName name="b_35">#REF!</definedName>
    <definedName name="b_40" localSheetId="5">#REF!</definedName>
    <definedName name="b_40" localSheetId="6">#REF!</definedName>
    <definedName name="b_40" localSheetId="7">#REF!</definedName>
    <definedName name="b_40" localSheetId="4">#REF!</definedName>
    <definedName name="b_40" localSheetId="3">#REF!</definedName>
    <definedName name="b_40" localSheetId="2">#REF!</definedName>
    <definedName name="b_40">#REF!</definedName>
    <definedName name="b_50" localSheetId="5">#REF!</definedName>
    <definedName name="b_50" localSheetId="6">#REF!</definedName>
    <definedName name="b_50" localSheetId="7">#REF!</definedName>
    <definedName name="b_50" localSheetId="4">#REF!</definedName>
    <definedName name="b_50" localSheetId="3">#REF!</definedName>
    <definedName name="b_50" localSheetId="2">#REF!</definedName>
    <definedName name="b_50">#REF!</definedName>
    <definedName name="b_60" localSheetId="5">#REF!</definedName>
    <definedName name="b_60" localSheetId="6">#REF!</definedName>
    <definedName name="b_60" localSheetId="7">#REF!</definedName>
    <definedName name="b_60" localSheetId="4">#REF!</definedName>
    <definedName name="b_60" localSheetId="3">#REF!</definedName>
    <definedName name="b_60" localSheetId="2">#REF!</definedName>
    <definedName name="b_60">#REF!</definedName>
    <definedName name="be_be" localSheetId="5">#REF!</definedName>
    <definedName name="be_be" localSheetId="6">#REF!</definedName>
    <definedName name="be_be" localSheetId="7">#REF!</definedName>
    <definedName name="be_be" localSheetId="4">#REF!</definedName>
    <definedName name="be_be" localSheetId="3">#REF!</definedName>
    <definedName name="be_be" localSheetId="2">#REF!</definedName>
    <definedName name="be_be">#REF!</definedName>
    <definedName name="be_pf" localSheetId="5">#REF!</definedName>
    <definedName name="be_pf" localSheetId="6">#REF!</definedName>
    <definedName name="be_pf" localSheetId="7">#REF!</definedName>
    <definedName name="be_pf" localSheetId="4">#REF!</definedName>
    <definedName name="be_pf" localSheetId="3">#REF!</definedName>
    <definedName name="be_pf" localSheetId="2">#REF!</definedName>
    <definedName name="be_pf">#REF!</definedName>
    <definedName name="be_sc" localSheetId="5">#REF!</definedName>
    <definedName name="be_sc" localSheetId="6">#REF!</definedName>
    <definedName name="be_sc" localSheetId="7">#REF!</definedName>
    <definedName name="be_sc" localSheetId="4">#REF!</definedName>
    <definedName name="be_sc" localSheetId="3">#REF!</definedName>
    <definedName name="be_sc" localSheetId="2">#REF!</definedName>
    <definedName name="be_sc">#REF!</definedName>
    <definedName name="be_sch" localSheetId="5">#REF!</definedName>
    <definedName name="be_sch" localSheetId="6">#REF!</definedName>
    <definedName name="be_sch" localSheetId="7">#REF!</definedName>
    <definedName name="be_sch" localSheetId="4">#REF!</definedName>
    <definedName name="be_sch" localSheetId="3">#REF!</definedName>
    <definedName name="be_sch" localSheetId="2">#REF!</definedName>
    <definedName name="be_sch">#REF!</definedName>
    <definedName name="be_so" localSheetId="5">#REF!</definedName>
    <definedName name="be_so" localSheetId="6">#REF!</definedName>
    <definedName name="be_so" localSheetId="7">#REF!</definedName>
    <definedName name="be_so" localSheetId="4">#REF!</definedName>
    <definedName name="be_so" localSheetId="3">#REF!</definedName>
    <definedName name="be_so" localSheetId="2">#REF!</definedName>
    <definedName name="be_so">#REF!</definedName>
    <definedName name="be_sp" localSheetId="5">#REF!</definedName>
    <definedName name="be_sp" localSheetId="6">#REF!</definedName>
    <definedName name="be_sp" localSheetId="7">#REF!</definedName>
    <definedName name="be_sp" localSheetId="4">#REF!</definedName>
    <definedName name="be_sp" localSheetId="3">#REF!</definedName>
    <definedName name="be_sp" localSheetId="2">#REF!</definedName>
    <definedName name="be_sp">#REF!</definedName>
    <definedName name="be_st" localSheetId="5">#REF!</definedName>
    <definedName name="be_st" localSheetId="6">#REF!</definedName>
    <definedName name="be_st" localSheetId="7">#REF!</definedName>
    <definedName name="be_st" localSheetId="4">#REF!</definedName>
    <definedName name="be_st" localSheetId="3">#REF!</definedName>
    <definedName name="be_st" localSheetId="2">#REF!</definedName>
    <definedName name="be_st">#REF!</definedName>
    <definedName name="CC" localSheetId="0">#REF!</definedName>
    <definedName name="CC" localSheetId="5">#REF!</definedName>
    <definedName name="CC" localSheetId="6">#REF!</definedName>
    <definedName name="CC" localSheetId="7">#REF!</definedName>
    <definedName name="CC" localSheetId="4">#REF!</definedName>
    <definedName name="CC" localSheetId="3">#REF!</definedName>
    <definedName name="CC" localSheetId="2">#REF!</definedName>
    <definedName name="CC">#REF!</definedName>
    <definedName name="CC_12" localSheetId="0">#REF!</definedName>
    <definedName name="CC_12" localSheetId="5">#REF!</definedName>
    <definedName name="CC_12" localSheetId="6">#REF!</definedName>
    <definedName name="CC_12" localSheetId="7">#REF!</definedName>
    <definedName name="CC_12" localSheetId="4">#REF!</definedName>
    <definedName name="CC_12" localSheetId="3">#REF!</definedName>
    <definedName name="CC_12" localSheetId="2">#REF!</definedName>
    <definedName name="CC_12">#REF!</definedName>
    <definedName name="CC_34" localSheetId="0">#REF!</definedName>
    <definedName name="CC_34" localSheetId="5">#REF!</definedName>
    <definedName name="CC_34" localSheetId="6">#REF!</definedName>
    <definedName name="CC_34" localSheetId="7">#REF!</definedName>
    <definedName name="CC_34" localSheetId="4">#REF!</definedName>
    <definedName name="CC_34" localSheetId="3">#REF!</definedName>
    <definedName name="CC_34" localSheetId="2">#REF!</definedName>
    <definedName name="CC_34">#REF!</definedName>
    <definedName name="CC_50" localSheetId="0">#REF!</definedName>
    <definedName name="CC_50" localSheetId="5">#REF!</definedName>
    <definedName name="CC_50" localSheetId="6">#REF!</definedName>
    <definedName name="CC_50" localSheetId="7">#REF!</definedName>
    <definedName name="CC_50" localSheetId="4">#REF!</definedName>
    <definedName name="CC_50" localSheetId="3">#REF!</definedName>
    <definedName name="CC_50" localSheetId="2">#REF!</definedName>
    <definedName name="CC_50">#REF!</definedName>
    <definedName name="Cena" localSheetId="0">#REF!</definedName>
    <definedName name="Cena" localSheetId="5">#REF!</definedName>
    <definedName name="Cena" localSheetId="6">#REF!</definedName>
    <definedName name="Cena" localSheetId="7">#REF!</definedName>
    <definedName name="Cena" localSheetId="4">#REF!</definedName>
    <definedName name="Cena" localSheetId="3">#REF!</definedName>
    <definedName name="Cena" localSheetId="2">#REF!</definedName>
    <definedName name="Cena">#REF!</definedName>
    <definedName name="Cena_2" localSheetId="0">#REF!</definedName>
    <definedName name="Cena_2" localSheetId="5">#REF!</definedName>
    <definedName name="Cena_2" localSheetId="6">#REF!</definedName>
    <definedName name="Cena_2" localSheetId="7">#REF!</definedName>
    <definedName name="Cena_2" localSheetId="4">#REF!</definedName>
    <definedName name="Cena_2" localSheetId="3">#REF!</definedName>
    <definedName name="Cena_2" localSheetId="2">#REF!</definedName>
    <definedName name="Cena_2">#REF!</definedName>
    <definedName name="Cena_dokumentace" localSheetId="0">#REF!</definedName>
    <definedName name="Cena_dokumentace" localSheetId="5">#REF!</definedName>
    <definedName name="Cena_dokumentace" localSheetId="6">#REF!</definedName>
    <definedName name="Cena_dokumentace" localSheetId="7">#REF!</definedName>
    <definedName name="Cena_dokumentace" localSheetId="4">#REF!</definedName>
    <definedName name="Cena_dokumentace" localSheetId="3">#REF!</definedName>
    <definedName name="Cena_dokumentace" localSheetId="2">#REF!</definedName>
    <definedName name="Cena_dokumentace">#REF!</definedName>
    <definedName name="Cena1" localSheetId="0">#REF!</definedName>
    <definedName name="Cena1" localSheetId="5">#REF!</definedName>
    <definedName name="Cena1" localSheetId="6">#REF!</definedName>
    <definedName name="Cena1" localSheetId="7">#REF!</definedName>
    <definedName name="Cena1" localSheetId="4">#REF!</definedName>
    <definedName name="Cena1" localSheetId="3">#REF!</definedName>
    <definedName name="Cena1" localSheetId="2">#REF!</definedName>
    <definedName name="Cena1">#REF!</definedName>
    <definedName name="Cena1_2" localSheetId="0">#REF!</definedName>
    <definedName name="Cena1_2" localSheetId="5">#REF!</definedName>
    <definedName name="Cena1_2" localSheetId="6">#REF!</definedName>
    <definedName name="Cena1_2" localSheetId="7">#REF!</definedName>
    <definedName name="Cena1_2" localSheetId="4">#REF!</definedName>
    <definedName name="Cena1_2" localSheetId="3">#REF!</definedName>
    <definedName name="Cena1_2" localSheetId="2">#REF!</definedName>
    <definedName name="Cena1_2">#REF!</definedName>
    <definedName name="Cena2" localSheetId="0">#REF!</definedName>
    <definedName name="Cena2" localSheetId="5">#REF!</definedName>
    <definedName name="Cena2" localSheetId="6">#REF!</definedName>
    <definedName name="Cena2" localSheetId="7">#REF!</definedName>
    <definedName name="Cena2" localSheetId="4">#REF!</definedName>
    <definedName name="Cena2" localSheetId="3">#REF!</definedName>
    <definedName name="Cena2" localSheetId="2">#REF!</definedName>
    <definedName name="Cena2">#REF!</definedName>
    <definedName name="Cena2_2" localSheetId="0">#REF!</definedName>
    <definedName name="Cena2_2" localSheetId="5">#REF!</definedName>
    <definedName name="Cena2_2" localSheetId="6">#REF!</definedName>
    <definedName name="Cena2_2" localSheetId="7">#REF!</definedName>
    <definedName name="Cena2_2" localSheetId="4">#REF!</definedName>
    <definedName name="Cena2_2" localSheetId="3">#REF!</definedName>
    <definedName name="Cena2_2" localSheetId="2">#REF!</definedName>
    <definedName name="Cena2_2">#REF!</definedName>
    <definedName name="Cena3" localSheetId="0">#REF!</definedName>
    <definedName name="Cena3" localSheetId="5">#REF!</definedName>
    <definedName name="Cena3" localSheetId="6">#REF!</definedName>
    <definedName name="Cena3" localSheetId="7">#REF!</definedName>
    <definedName name="Cena3" localSheetId="4">#REF!</definedName>
    <definedName name="Cena3" localSheetId="3">#REF!</definedName>
    <definedName name="Cena3" localSheetId="2">#REF!</definedName>
    <definedName name="Cena3">#REF!</definedName>
    <definedName name="Cena3_2" localSheetId="0">#REF!</definedName>
    <definedName name="Cena3_2" localSheetId="5">#REF!</definedName>
    <definedName name="Cena3_2" localSheetId="6">#REF!</definedName>
    <definedName name="Cena3_2" localSheetId="7">#REF!</definedName>
    <definedName name="Cena3_2" localSheetId="4">#REF!</definedName>
    <definedName name="Cena3_2" localSheetId="3">#REF!</definedName>
    <definedName name="Cena3_2" localSheetId="2">#REF!</definedName>
    <definedName name="Cena3_2">#REF!</definedName>
    <definedName name="Cena4" localSheetId="0">#REF!</definedName>
    <definedName name="Cena4" localSheetId="5">#REF!</definedName>
    <definedName name="Cena4" localSheetId="6">#REF!</definedName>
    <definedName name="Cena4" localSheetId="7">#REF!</definedName>
    <definedName name="Cena4" localSheetId="4">#REF!</definedName>
    <definedName name="Cena4" localSheetId="3">#REF!</definedName>
    <definedName name="Cena4" localSheetId="2">#REF!</definedName>
    <definedName name="Cena4">#REF!</definedName>
    <definedName name="Cena4_2" localSheetId="0">#REF!</definedName>
    <definedName name="Cena4_2" localSheetId="5">#REF!</definedName>
    <definedName name="Cena4_2" localSheetId="6">#REF!</definedName>
    <definedName name="Cena4_2" localSheetId="7">#REF!</definedName>
    <definedName name="Cena4_2" localSheetId="4">#REF!</definedName>
    <definedName name="Cena4_2" localSheetId="3">#REF!</definedName>
    <definedName name="Cena4_2" localSheetId="2">#REF!</definedName>
    <definedName name="Cena4_2">#REF!</definedName>
    <definedName name="Cena5" localSheetId="0">#REF!</definedName>
    <definedName name="Cena5" localSheetId="5">#REF!</definedName>
    <definedName name="Cena5" localSheetId="6">#REF!</definedName>
    <definedName name="Cena5" localSheetId="7">#REF!</definedName>
    <definedName name="Cena5" localSheetId="4">#REF!</definedName>
    <definedName name="Cena5" localSheetId="3">#REF!</definedName>
    <definedName name="Cena5" localSheetId="2">#REF!</definedName>
    <definedName name="Cena5">#REF!</definedName>
    <definedName name="Cena5_2" localSheetId="0">#REF!</definedName>
    <definedName name="Cena5_2" localSheetId="5">#REF!</definedName>
    <definedName name="Cena5_2" localSheetId="6">#REF!</definedName>
    <definedName name="Cena5_2" localSheetId="7">#REF!</definedName>
    <definedName name="Cena5_2" localSheetId="4">#REF!</definedName>
    <definedName name="Cena5_2" localSheetId="3">#REF!</definedName>
    <definedName name="Cena5_2" localSheetId="2">#REF!</definedName>
    <definedName name="Cena5_2">#REF!</definedName>
    <definedName name="Cena6" localSheetId="0">#REF!</definedName>
    <definedName name="Cena6" localSheetId="5">#REF!</definedName>
    <definedName name="Cena6" localSheetId="6">#REF!</definedName>
    <definedName name="Cena6" localSheetId="7">#REF!</definedName>
    <definedName name="Cena6" localSheetId="4">#REF!</definedName>
    <definedName name="Cena6" localSheetId="3">#REF!</definedName>
    <definedName name="Cena6" localSheetId="2">#REF!</definedName>
    <definedName name="Cena6">#REF!</definedName>
    <definedName name="Cena6_2" localSheetId="0">#REF!</definedName>
    <definedName name="Cena6_2" localSheetId="5">#REF!</definedName>
    <definedName name="Cena6_2" localSheetId="6">#REF!</definedName>
    <definedName name="Cena6_2" localSheetId="7">#REF!</definedName>
    <definedName name="Cena6_2" localSheetId="4">#REF!</definedName>
    <definedName name="Cena6_2" localSheetId="3">#REF!</definedName>
    <definedName name="Cena6_2" localSheetId="2">#REF!</definedName>
    <definedName name="Cena6_2">#REF!</definedName>
    <definedName name="Cena7" localSheetId="0">#REF!</definedName>
    <definedName name="Cena7" localSheetId="5">#REF!</definedName>
    <definedName name="Cena7" localSheetId="6">#REF!</definedName>
    <definedName name="Cena7" localSheetId="7">#REF!</definedName>
    <definedName name="Cena7" localSheetId="4">#REF!</definedName>
    <definedName name="Cena7" localSheetId="3">#REF!</definedName>
    <definedName name="Cena7" localSheetId="2">#REF!</definedName>
    <definedName name="Cena7">#REF!</definedName>
    <definedName name="Cena7_2" localSheetId="0">#REF!</definedName>
    <definedName name="Cena7_2" localSheetId="5">#REF!</definedName>
    <definedName name="Cena7_2" localSheetId="6">#REF!</definedName>
    <definedName name="Cena7_2" localSheetId="7">#REF!</definedName>
    <definedName name="Cena7_2" localSheetId="4">#REF!</definedName>
    <definedName name="Cena7_2" localSheetId="3">#REF!</definedName>
    <definedName name="Cena7_2" localSheetId="2">#REF!</definedName>
    <definedName name="Cena7_2">#REF!</definedName>
    <definedName name="Cena8" localSheetId="0">#REF!</definedName>
    <definedName name="Cena8" localSheetId="5">#REF!</definedName>
    <definedName name="Cena8" localSheetId="6">#REF!</definedName>
    <definedName name="Cena8" localSheetId="7">#REF!</definedName>
    <definedName name="Cena8" localSheetId="4">#REF!</definedName>
    <definedName name="Cena8" localSheetId="3">#REF!</definedName>
    <definedName name="Cena8" localSheetId="2">#REF!</definedName>
    <definedName name="Cena8">#REF!</definedName>
    <definedName name="Cena8_2" localSheetId="0">#REF!</definedName>
    <definedName name="Cena8_2" localSheetId="5">#REF!</definedName>
    <definedName name="Cena8_2" localSheetId="6">#REF!</definedName>
    <definedName name="Cena8_2" localSheetId="7">#REF!</definedName>
    <definedName name="Cena8_2" localSheetId="4">#REF!</definedName>
    <definedName name="Cena8_2" localSheetId="3">#REF!</definedName>
    <definedName name="Cena8_2" localSheetId="2">#REF!</definedName>
    <definedName name="Cena8_2">#REF!</definedName>
    <definedName name="Datum" localSheetId="0">#REF!</definedName>
    <definedName name="Datum" localSheetId="5">#REF!</definedName>
    <definedName name="Datum" localSheetId="6">#REF!</definedName>
    <definedName name="Datum" localSheetId="1">#REF!</definedName>
    <definedName name="Datum" localSheetId="7">#REF!</definedName>
    <definedName name="Datum" localSheetId="4">#REF!</definedName>
    <definedName name="Datum" localSheetId="3">#REF!</definedName>
    <definedName name="Datum" localSheetId="2">#REF!</definedName>
    <definedName name="Datum">#REF!</definedName>
    <definedName name="Datum_2" localSheetId="0">#REF!</definedName>
    <definedName name="Datum_2" localSheetId="5">#REF!</definedName>
    <definedName name="Datum_2" localSheetId="6">#REF!</definedName>
    <definedName name="Datum_2" localSheetId="1">#REF!</definedName>
    <definedName name="Datum_2" localSheetId="7">#REF!</definedName>
    <definedName name="Datum_2" localSheetId="4">#REF!</definedName>
    <definedName name="Datum_2" localSheetId="3">#REF!</definedName>
    <definedName name="Datum_2" localSheetId="2">#REF!</definedName>
    <definedName name="Datum_2">#REF!</definedName>
    <definedName name="dem" localSheetId="0">#REF!</definedName>
    <definedName name="dem" localSheetId="5">#REF!</definedName>
    <definedName name="dem" localSheetId="6">#REF!</definedName>
    <definedName name="dem" localSheetId="7">#REF!</definedName>
    <definedName name="dem" localSheetId="4">#REF!</definedName>
    <definedName name="dem" localSheetId="3">#REF!</definedName>
    <definedName name="dem" localSheetId="2">#REF!</definedName>
    <definedName name="dem">#REF!</definedName>
    <definedName name="Dispečink" localSheetId="0">#REF!</definedName>
    <definedName name="Dispečink" localSheetId="5">#REF!</definedName>
    <definedName name="Dispečink" localSheetId="6">#REF!</definedName>
    <definedName name="Dispečink" localSheetId="1">#REF!</definedName>
    <definedName name="Dispečink" localSheetId="7">#REF!</definedName>
    <definedName name="Dispečink" localSheetId="4">#REF!</definedName>
    <definedName name="Dispečink" localSheetId="3">#REF!</definedName>
    <definedName name="Dispečink" localSheetId="2">#REF!</definedName>
    <definedName name="Dispečink">#REF!</definedName>
    <definedName name="Dispečink_2" localSheetId="0">#REF!</definedName>
    <definedName name="Dispečink_2" localSheetId="5">#REF!</definedName>
    <definedName name="Dispečink_2" localSheetId="6">#REF!</definedName>
    <definedName name="Dispečink_2" localSheetId="1">#REF!</definedName>
    <definedName name="Dispečink_2" localSheetId="7">#REF!</definedName>
    <definedName name="Dispečink_2" localSheetId="4">#REF!</definedName>
    <definedName name="Dispečink_2" localSheetId="3">#REF!</definedName>
    <definedName name="Dispečink_2" localSheetId="2">#REF!</definedName>
    <definedName name="Dispečink_2">#REF!</definedName>
    <definedName name="DO" localSheetId="0">#REF!</definedName>
    <definedName name="DO" localSheetId="5">#REF!</definedName>
    <definedName name="DO" localSheetId="6">#REF!</definedName>
    <definedName name="DO" localSheetId="7">#REF!</definedName>
    <definedName name="DO" localSheetId="4">#REF!</definedName>
    <definedName name="DO" localSheetId="3">#REF!</definedName>
    <definedName name="DO" localSheetId="2">#REF!</definedName>
    <definedName name="DO">#REF!</definedName>
    <definedName name="DO_12" localSheetId="0">#REF!</definedName>
    <definedName name="DO_12" localSheetId="5">#REF!</definedName>
    <definedName name="DO_12" localSheetId="6">#REF!</definedName>
    <definedName name="DO_12" localSheetId="7">#REF!</definedName>
    <definedName name="DO_12" localSheetId="4">#REF!</definedName>
    <definedName name="DO_12" localSheetId="3">#REF!</definedName>
    <definedName name="DO_12" localSheetId="2">#REF!</definedName>
    <definedName name="DO_12">#REF!</definedName>
    <definedName name="DO_34" localSheetId="0">#REF!</definedName>
    <definedName name="DO_34" localSheetId="5">#REF!</definedName>
    <definedName name="DO_34" localSheetId="6">#REF!</definedName>
    <definedName name="DO_34" localSheetId="7">#REF!</definedName>
    <definedName name="DO_34" localSheetId="4">#REF!</definedName>
    <definedName name="DO_34" localSheetId="3">#REF!</definedName>
    <definedName name="DO_34" localSheetId="2">#REF!</definedName>
    <definedName name="DO_34">#REF!</definedName>
    <definedName name="DO_50" localSheetId="0">#REF!</definedName>
    <definedName name="DO_50" localSheetId="5">#REF!</definedName>
    <definedName name="DO_50" localSheetId="6">#REF!</definedName>
    <definedName name="DO_50" localSheetId="7">#REF!</definedName>
    <definedName name="DO_50" localSheetId="4">#REF!</definedName>
    <definedName name="DO_50" localSheetId="3">#REF!</definedName>
    <definedName name="DO_50" localSheetId="2">#REF!</definedName>
    <definedName name="DO_50">#REF!</definedName>
    <definedName name="DOD" localSheetId="0">#REF!</definedName>
    <definedName name="DOD" localSheetId="5">#REF!</definedName>
    <definedName name="DOD" localSheetId="6">#REF!</definedName>
    <definedName name="DOD" localSheetId="7">#REF!</definedName>
    <definedName name="DOD" localSheetId="4">#REF!</definedName>
    <definedName name="DOD" localSheetId="3">#REF!</definedName>
    <definedName name="DOD" localSheetId="2">#REF!</definedName>
    <definedName name="DOD">#REF!</definedName>
    <definedName name="DOD_12" localSheetId="0">#REF!</definedName>
    <definedName name="DOD_12" localSheetId="5">#REF!</definedName>
    <definedName name="DOD_12" localSheetId="6">#REF!</definedName>
    <definedName name="DOD_12" localSheetId="7">#REF!</definedName>
    <definedName name="DOD_12" localSheetId="4">#REF!</definedName>
    <definedName name="DOD_12" localSheetId="3">#REF!</definedName>
    <definedName name="DOD_12" localSheetId="2">#REF!</definedName>
    <definedName name="DOD_12">#REF!</definedName>
    <definedName name="DOD_34" localSheetId="0">#REF!</definedName>
    <definedName name="DOD_34" localSheetId="5">#REF!</definedName>
    <definedName name="DOD_34" localSheetId="6">#REF!</definedName>
    <definedName name="DOD_34" localSheetId="7">#REF!</definedName>
    <definedName name="DOD_34" localSheetId="4">#REF!</definedName>
    <definedName name="DOD_34" localSheetId="3">#REF!</definedName>
    <definedName name="DOD_34" localSheetId="2">#REF!</definedName>
    <definedName name="DOD_34">#REF!</definedName>
    <definedName name="DOD_50" localSheetId="0">#REF!</definedName>
    <definedName name="DOD_50" localSheetId="5">#REF!</definedName>
    <definedName name="DOD_50" localSheetId="6">#REF!</definedName>
    <definedName name="DOD_50" localSheetId="7">#REF!</definedName>
    <definedName name="DOD_50" localSheetId="4">#REF!</definedName>
    <definedName name="DOD_50" localSheetId="3">#REF!</definedName>
    <definedName name="DOD_50" localSheetId="2">#REF!</definedName>
    <definedName name="DOD_50">#REF!</definedName>
    <definedName name="DPJ" localSheetId="0">#REF!</definedName>
    <definedName name="DPJ" localSheetId="5">#REF!</definedName>
    <definedName name="DPJ" localSheetId="6">#REF!</definedName>
    <definedName name="DPJ" localSheetId="7">#REF!</definedName>
    <definedName name="DPJ" localSheetId="4">#REF!</definedName>
    <definedName name="DPJ" localSheetId="3">#REF!</definedName>
    <definedName name="DPJ" localSheetId="2">#REF!</definedName>
    <definedName name="DPJ">#REF!</definedName>
    <definedName name="DPJ_12" localSheetId="0">#REF!</definedName>
    <definedName name="DPJ_12" localSheetId="5">#REF!</definedName>
    <definedName name="DPJ_12" localSheetId="6">#REF!</definedName>
    <definedName name="DPJ_12" localSheetId="7">#REF!</definedName>
    <definedName name="DPJ_12" localSheetId="4">#REF!</definedName>
    <definedName name="DPJ_12" localSheetId="3">#REF!</definedName>
    <definedName name="DPJ_12" localSheetId="2">#REF!</definedName>
    <definedName name="DPJ_12">#REF!</definedName>
    <definedName name="DPJ_34" localSheetId="0">#REF!</definedName>
    <definedName name="DPJ_34" localSheetId="5">#REF!</definedName>
    <definedName name="DPJ_34" localSheetId="6">#REF!</definedName>
    <definedName name="DPJ_34" localSheetId="7">#REF!</definedName>
    <definedName name="DPJ_34" localSheetId="4">#REF!</definedName>
    <definedName name="DPJ_34" localSheetId="3">#REF!</definedName>
    <definedName name="DPJ_34" localSheetId="2">#REF!</definedName>
    <definedName name="DPJ_34">#REF!</definedName>
    <definedName name="DPJ_50" localSheetId="0">#REF!</definedName>
    <definedName name="DPJ_50" localSheetId="5">#REF!</definedName>
    <definedName name="DPJ_50" localSheetId="6">#REF!</definedName>
    <definedName name="DPJ_50" localSheetId="7">#REF!</definedName>
    <definedName name="DPJ_50" localSheetId="4">#REF!</definedName>
    <definedName name="DPJ_50" localSheetId="3">#REF!</definedName>
    <definedName name="DPJ_50" localSheetId="2">#REF!</definedName>
    <definedName name="DPJ_50">#REF!</definedName>
    <definedName name="Est_copy_první" localSheetId="0">#REF!</definedName>
    <definedName name="Est_copy_první" localSheetId="5">#REF!</definedName>
    <definedName name="Est_copy_první" localSheetId="6">#REF!</definedName>
    <definedName name="Est_copy_první" localSheetId="7">#REF!</definedName>
    <definedName name="Est_copy_první" localSheetId="4">#REF!</definedName>
    <definedName name="Est_copy_první" localSheetId="3">#REF!</definedName>
    <definedName name="Est_copy_první" localSheetId="2">#REF!</definedName>
    <definedName name="Est_copy_první">#REF!</definedName>
    <definedName name="Est_poslední" localSheetId="0">#REF!</definedName>
    <definedName name="Est_poslední" localSheetId="5">#REF!</definedName>
    <definedName name="Est_poslední" localSheetId="6">#REF!</definedName>
    <definedName name="Est_poslední" localSheetId="7">#REF!</definedName>
    <definedName name="Est_poslední" localSheetId="4">#REF!</definedName>
    <definedName name="Est_poslední" localSheetId="3">#REF!</definedName>
    <definedName name="Est_poslední" localSheetId="2">#REF!</definedName>
    <definedName name="Est_poslední">#REF!</definedName>
    <definedName name="Est_první" localSheetId="0">#REF!</definedName>
    <definedName name="Est_první" localSheetId="5">#REF!</definedName>
    <definedName name="Est_první" localSheetId="6">#REF!</definedName>
    <definedName name="Est_první" localSheetId="7">#REF!</definedName>
    <definedName name="Est_první" localSheetId="4">#REF!</definedName>
    <definedName name="Est_první" localSheetId="3">#REF!</definedName>
    <definedName name="Est_první" localSheetId="2">#REF!</definedName>
    <definedName name="Est_první">#REF!</definedName>
    <definedName name="eur" localSheetId="5">#REF!</definedName>
    <definedName name="eur" localSheetId="6">#REF!</definedName>
    <definedName name="eur" localSheetId="7">#REF!</definedName>
    <definedName name="eur" localSheetId="4">#REF!</definedName>
    <definedName name="eur" localSheetId="3">#REF!</definedName>
    <definedName name="eur" localSheetId="2">#REF!</definedName>
    <definedName name="eur">#REF!</definedName>
    <definedName name="Excel_BuiltIn_Print_Area_1_1" localSheetId="0">#REF!</definedName>
    <definedName name="Excel_BuiltIn_Print_Area_1_1" localSheetId="5">#REF!</definedName>
    <definedName name="Excel_BuiltIn_Print_Area_1_1" localSheetId="6">#REF!</definedName>
    <definedName name="Excel_BuiltIn_Print_Area_1_1" localSheetId="7">#REF!</definedName>
    <definedName name="Excel_BuiltIn_Print_Area_1_1" localSheetId="4">#REF!</definedName>
    <definedName name="Excel_BuiltIn_Print_Area_1_1" localSheetId="3">#REF!</definedName>
    <definedName name="Excel_BuiltIn_Print_Area_1_1" localSheetId="2">#REF!</definedName>
    <definedName name="Excel_BuiltIn_Print_Area_1_1">#REF!</definedName>
    <definedName name="Excel_BuiltIn_Print_Area_1_1_1" localSheetId="0">#REF!</definedName>
    <definedName name="Excel_BuiltIn_Print_Area_1_1_1" localSheetId="5">#REF!</definedName>
    <definedName name="Excel_BuiltIn_Print_Area_1_1_1" localSheetId="6">#REF!</definedName>
    <definedName name="Excel_BuiltIn_Print_Area_1_1_1" localSheetId="7">#REF!</definedName>
    <definedName name="Excel_BuiltIn_Print_Area_1_1_1" localSheetId="4">#REF!</definedName>
    <definedName name="Excel_BuiltIn_Print_Area_1_1_1" localSheetId="3">#REF!</definedName>
    <definedName name="Excel_BuiltIn_Print_Area_1_1_1" localSheetId="2">#REF!</definedName>
    <definedName name="Excel_BuiltIn_Print_Area_1_1_1">#REF!</definedName>
    <definedName name="Excel_BuiltIn_Print_Area_2_1" localSheetId="0">#REF!</definedName>
    <definedName name="Excel_BuiltIn_Print_Area_2_1" localSheetId="5">#REF!</definedName>
    <definedName name="Excel_BuiltIn_Print_Area_2_1" localSheetId="6">#REF!</definedName>
    <definedName name="Excel_BuiltIn_Print_Area_2_1" localSheetId="7">#REF!</definedName>
    <definedName name="Excel_BuiltIn_Print_Area_2_1" localSheetId="4">#REF!</definedName>
    <definedName name="Excel_BuiltIn_Print_Area_2_1" localSheetId="3">#REF!</definedName>
    <definedName name="Excel_BuiltIn_Print_Area_2_1" localSheetId="2">#REF!</definedName>
    <definedName name="Excel_BuiltIn_Print_Area_2_1">#REF!</definedName>
    <definedName name="Excel_BuiltIn_Print_Area_3_1" localSheetId="0">#REF!</definedName>
    <definedName name="Excel_BuiltIn_Print_Area_3_1" localSheetId="5">#REF!</definedName>
    <definedName name="Excel_BuiltIn_Print_Area_3_1" localSheetId="6">#REF!</definedName>
    <definedName name="Excel_BuiltIn_Print_Area_3_1" localSheetId="1">#REF!</definedName>
    <definedName name="Excel_BuiltIn_Print_Area_3_1" localSheetId="7">#REF!</definedName>
    <definedName name="Excel_BuiltIn_Print_Area_3_1" localSheetId="4">#REF!</definedName>
    <definedName name="Excel_BuiltIn_Print_Area_3_1" localSheetId="3">#REF!</definedName>
    <definedName name="Excel_BuiltIn_Print_Area_3_1" localSheetId="2">#REF!</definedName>
    <definedName name="Excel_BuiltIn_Print_Area_3_1">#REF!</definedName>
    <definedName name="fakt" localSheetId="5">#REF!</definedName>
    <definedName name="fakt" localSheetId="6">#REF!</definedName>
    <definedName name="fakt" localSheetId="7">#REF!</definedName>
    <definedName name="fakt" localSheetId="4">#REF!</definedName>
    <definedName name="fakt" localSheetId="3">#REF!</definedName>
    <definedName name="fakt" localSheetId="2">#REF!</definedName>
    <definedName name="fakt">#REF!</definedName>
    <definedName name="gbp" localSheetId="0">#REF!</definedName>
    <definedName name="gbp" localSheetId="5">#REF!</definedName>
    <definedName name="gbp" localSheetId="6">#REF!</definedName>
    <definedName name="gbp" localSheetId="7">#REF!</definedName>
    <definedName name="gbp" localSheetId="4">#REF!</definedName>
    <definedName name="gbp" localSheetId="3">#REF!</definedName>
    <definedName name="gbp" localSheetId="2">#REF!</definedName>
    <definedName name="gbp">#REF!</definedName>
    <definedName name="Hlavička" localSheetId="0">#REF!</definedName>
    <definedName name="Hlavička" localSheetId="5">#REF!</definedName>
    <definedName name="Hlavička" localSheetId="6">#REF!</definedName>
    <definedName name="Hlavička" localSheetId="1">#REF!</definedName>
    <definedName name="Hlavička" localSheetId="7">#REF!</definedName>
    <definedName name="Hlavička" localSheetId="4">#REF!</definedName>
    <definedName name="Hlavička" localSheetId="3">#REF!</definedName>
    <definedName name="Hlavička" localSheetId="2">#REF!</definedName>
    <definedName name="Hlavička">#REF!</definedName>
    <definedName name="Hlavička_2" localSheetId="0">#REF!</definedName>
    <definedName name="Hlavička_2" localSheetId="5">#REF!</definedName>
    <definedName name="Hlavička_2" localSheetId="6">#REF!</definedName>
    <definedName name="Hlavička_2" localSheetId="1">#REF!</definedName>
    <definedName name="Hlavička_2" localSheetId="7">#REF!</definedName>
    <definedName name="Hlavička_2" localSheetId="4">#REF!</definedName>
    <definedName name="Hlavička_2" localSheetId="3">#REF!</definedName>
    <definedName name="Hlavička_2" localSheetId="2">#REF!</definedName>
    <definedName name="Hlavička_2">#REF!</definedName>
    <definedName name="chf" localSheetId="0">#REF!</definedName>
    <definedName name="chf" localSheetId="5">#REF!</definedName>
    <definedName name="chf" localSheetId="6">#REF!</definedName>
    <definedName name="chf" localSheetId="7">#REF!</definedName>
    <definedName name="chf" localSheetId="4">#REF!</definedName>
    <definedName name="chf" localSheetId="3">#REF!</definedName>
    <definedName name="chf" localSheetId="2">#REF!</definedName>
    <definedName name="chf">#REF!</definedName>
    <definedName name="Integr_poslední" localSheetId="0">#REF!</definedName>
    <definedName name="Integr_poslední" localSheetId="5">#REF!</definedName>
    <definedName name="Integr_poslední" localSheetId="6">#REF!</definedName>
    <definedName name="Integr_poslední" localSheetId="7">#REF!</definedName>
    <definedName name="Integr_poslední" localSheetId="4">#REF!</definedName>
    <definedName name="Integr_poslední" localSheetId="3">#REF!</definedName>
    <definedName name="Integr_poslední" localSheetId="2">#REF!</definedName>
    <definedName name="Integr_poslední">#REF!</definedName>
    <definedName name="Izolace_akustické" localSheetId="0">#REF!</definedName>
    <definedName name="Izolace_akustické" localSheetId="5">#REF!</definedName>
    <definedName name="Izolace_akustické" localSheetId="6">#REF!</definedName>
    <definedName name="Izolace_akustické" localSheetId="1">#REF!</definedName>
    <definedName name="Izolace_akustické" localSheetId="7">#REF!</definedName>
    <definedName name="Izolace_akustické" localSheetId="4">#REF!</definedName>
    <definedName name="Izolace_akustické" localSheetId="3">#REF!</definedName>
    <definedName name="Izolace_akustické" localSheetId="2">#REF!</definedName>
    <definedName name="Izolace_akustické">#REF!</definedName>
    <definedName name="Izolace_proti_vodě" localSheetId="0">#REF!</definedName>
    <definedName name="Izolace_proti_vodě" localSheetId="5">#REF!</definedName>
    <definedName name="Izolace_proti_vodě" localSheetId="6">#REF!</definedName>
    <definedName name="Izolace_proti_vodě" localSheetId="1">#REF!</definedName>
    <definedName name="Izolace_proti_vodě" localSheetId="7">#REF!</definedName>
    <definedName name="Izolace_proti_vodě" localSheetId="4">#REF!</definedName>
    <definedName name="Izolace_proti_vodě" localSheetId="3">#REF!</definedName>
    <definedName name="Izolace_proti_vodě" localSheetId="2">#REF!</definedName>
    <definedName name="Izolace_proti_vodě">#REF!</definedName>
    <definedName name="k_6_ko" localSheetId="0">#REF!</definedName>
    <definedName name="k_6_ko" localSheetId="5">#REF!</definedName>
    <definedName name="k_6_ko" localSheetId="6">#REF!</definedName>
    <definedName name="k_6_ko" localSheetId="7">#REF!</definedName>
    <definedName name="k_6_ko" localSheetId="4">#REF!</definedName>
    <definedName name="k_6_ko" localSheetId="3">#REF!</definedName>
    <definedName name="k_6_ko" localSheetId="2">#REF!</definedName>
    <definedName name="k_6_ko">#REF!</definedName>
    <definedName name="k_6_sz" localSheetId="0">#REF!</definedName>
    <definedName name="k_6_sz" localSheetId="5">#REF!</definedName>
    <definedName name="k_6_sz" localSheetId="6">#REF!</definedName>
    <definedName name="k_6_sz" localSheetId="7">#REF!</definedName>
    <definedName name="k_6_sz" localSheetId="4">#REF!</definedName>
    <definedName name="k_6_sz" localSheetId="3">#REF!</definedName>
    <definedName name="k_6_sz" localSheetId="2">#REF!</definedName>
    <definedName name="k_6_sz">#REF!</definedName>
    <definedName name="k_8_ko" localSheetId="0">#REF!</definedName>
    <definedName name="k_8_ko" localSheetId="5">#REF!</definedName>
    <definedName name="k_8_ko" localSheetId="6">#REF!</definedName>
    <definedName name="k_8_ko" localSheetId="7">#REF!</definedName>
    <definedName name="k_8_ko" localSheetId="4">#REF!</definedName>
    <definedName name="k_8_ko" localSheetId="3">#REF!</definedName>
    <definedName name="k_8_ko" localSheetId="2">#REF!</definedName>
    <definedName name="k_8_ko">#REF!</definedName>
    <definedName name="k_8_sz" localSheetId="5">#REF!</definedName>
    <definedName name="k_8_sz" localSheetId="6">#REF!</definedName>
    <definedName name="k_8_sz" localSheetId="7">#REF!</definedName>
    <definedName name="k_8_sz" localSheetId="4">#REF!</definedName>
    <definedName name="k_8_sz" localSheetId="3">#REF!</definedName>
    <definedName name="k_8_sz" localSheetId="2">#REF!</definedName>
    <definedName name="k_8_sz">#REF!</definedName>
    <definedName name="Kod" localSheetId="0">#REF!</definedName>
    <definedName name="Kod" localSheetId="5">#REF!</definedName>
    <definedName name="Kod" localSheetId="6">#REF!</definedName>
    <definedName name="Kod" localSheetId="7">#REF!</definedName>
    <definedName name="Kod" localSheetId="4">#REF!</definedName>
    <definedName name="Kod" localSheetId="3">#REF!</definedName>
    <definedName name="Kod" localSheetId="2">#REF!</definedName>
    <definedName name="Kod">#REF!</definedName>
    <definedName name="Kod_2" localSheetId="0">#REF!</definedName>
    <definedName name="Kod_2" localSheetId="5">#REF!</definedName>
    <definedName name="Kod_2" localSheetId="6">#REF!</definedName>
    <definedName name="Kod_2" localSheetId="7">#REF!</definedName>
    <definedName name="Kod_2" localSheetId="4">#REF!</definedName>
    <definedName name="Kod_2" localSheetId="3">#REF!</definedName>
    <definedName name="Kod_2" localSheetId="2">#REF!</definedName>
    <definedName name="Kod_2">#REF!</definedName>
    <definedName name="Komunikace" localSheetId="0">#REF!</definedName>
    <definedName name="Komunikace" localSheetId="5">#REF!</definedName>
    <definedName name="Komunikace" localSheetId="6">#REF!</definedName>
    <definedName name="Komunikace" localSheetId="1">#REF!</definedName>
    <definedName name="Komunikace" localSheetId="7">#REF!</definedName>
    <definedName name="Komunikace" localSheetId="4">#REF!</definedName>
    <definedName name="Komunikace" localSheetId="3">#REF!</definedName>
    <definedName name="Komunikace" localSheetId="2">#REF!</definedName>
    <definedName name="Komunikace">#REF!</definedName>
    <definedName name="Konstrukce_klempířské" localSheetId="0">#REF!</definedName>
    <definedName name="Konstrukce_klempířské" localSheetId="5">#REF!</definedName>
    <definedName name="Konstrukce_klempířské" localSheetId="6">#REF!</definedName>
    <definedName name="Konstrukce_klempířské" localSheetId="1">#REF!</definedName>
    <definedName name="Konstrukce_klempířské" localSheetId="7">#REF!</definedName>
    <definedName name="Konstrukce_klempířské" localSheetId="4">#REF!</definedName>
    <definedName name="Konstrukce_klempířské" localSheetId="3">#REF!</definedName>
    <definedName name="Konstrukce_klempířské" localSheetId="2">#REF!</definedName>
    <definedName name="Konstrukce_klempířské">#REF!</definedName>
    <definedName name="Konstrukce_tesařské" localSheetId="0">#REF!</definedName>
    <definedName name="Konstrukce_tesařské" localSheetId="5">#REF!</definedName>
    <definedName name="Konstrukce_tesařské" localSheetId="6">#REF!</definedName>
    <definedName name="Konstrukce_tesařské" localSheetId="1">#REF!</definedName>
    <definedName name="Konstrukce_tesařské" localSheetId="7">#REF!</definedName>
    <definedName name="Konstrukce_tesařské" localSheetId="4">#REF!</definedName>
    <definedName name="Konstrukce_tesařské" localSheetId="3">#REF!</definedName>
    <definedName name="Konstrukce_tesařské" localSheetId="2">#REF!</definedName>
    <definedName name="Konstrukce_tesařské">#REF!</definedName>
    <definedName name="Konstrukce_truhlářské" localSheetId="0">#REF!</definedName>
    <definedName name="Konstrukce_truhlářské" localSheetId="5">#REF!</definedName>
    <definedName name="Konstrukce_truhlářské" localSheetId="6">#REF!</definedName>
    <definedName name="Konstrukce_truhlářské" localSheetId="1">#REF!</definedName>
    <definedName name="Konstrukce_truhlářské" localSheetId="7">#REF!</definedName>
    <definedName name="Konstrukce_truhlářské" localSheetId="4">#REF!</definedName>
    <definedName name="Konstrukce_truhlářské" localSheetId="3">#REF!</definedName>
    <definedName name="Konstrukce_truhlářské" localSheetId="2">#REF!</definedName>
    <definedName name="Konstrukce_truhlářské">#REF!</definedName>
    <definedName name="Kovové_stavební_doplňkové_konstrukce" localSheetId="0">#REF!</definedName>
    <definedName name="Kovové_stavební_doplňkové_konstrukce" localSheetId="5">#REF!</definedName>
    <definedName name="Kovové_stavební_doplňkové_konstrukce" localSheetId="6">#REF!</definedName>
    <definedName name="Kovové_stavební_doplňkové_konstrukce" localSheetId="1">#REF!</definedName>
    <definedName name="Kovové_stavební_doplňkové_konstrukce" localSheetId="7">#REF!</definedName>
    <definedName name="Kovové_stavební_doplňkové_konstrukce" localSheetId="4">#REF!</definedName>
    <definedName name="Kovové_stavební_doplňkové_konstrukce" localSheetId="3">#REF!</definedName>
    <definedName name="Kovové_stavební_doplňkové_konstrukce" localSheetId="2">#REF!</definedName>
    <definedName name="Kovové_stavební_doplňkové_konstrukce">#REF!</definedName>
    <definedName name="kr_15" localSheetId="0">#REF!</definedName>
    <definedName name="kr_15" localSheetId="5">#REF!</definedName>
    <definedName name="kr_15" localSheetId="6">#REF!</definedName>
    <definedName name="kr_15" localSheetId="7">#REF!</definedName>
    <definedName name="kr_15" localSheetId="4">#REF!</definedName>
    <definedName name="kr_15" localSheetId="3">#REF!</definedName>
    <definedName name="kr_15" localSheetId="2">#REF!</definedName>
    <definedName name="kr_15">#REF!</definedName>
    <definedName name="kr_15_ła" localSheetId="0">#REF!</definedName>
    <definedName name="kr_15_ła" localSheetId="5">#REF!</definedName>
    <definedName name="kr_15_ła" localSheetId="6">#REF!</definedName>
    <definedName name="kr_15_ła" localSheetId="7">#REF!</definedName>
    <definedName name="kr_15_ła" localSheetId="4">#REF!</definedName>
    <definedName name="kr_15_ła" localSheetId="3">#REF!</definedName>
    <definedName name="kr_15_ła" localSheetId="2">#REF!</definedName>
    <definedName name="kr_15_ła">#REF!</definedName>
    <definedName name="KSDK" localSheetId="0">#REF!</definedName>
    <definedName name="KSDK" localSheetId="5">#REF!</definedName>
    <definedName name="KSDK" localSheetId="6">#REF!</definedName>
    <definedName name="KSDK" localSheetId="1">#REF!</definedName>
    <definedName name="KSDK" localSheetId="7">#REF!</definedName>
    <definedName name="KSDK" localSheetId="4">#REF!</definedName>
    <definedName name="KSDK" localSheetId="3">#REF!</definedName>
    <definedName name="KSDK" localSheetId="2">#REF!</definedName>
    <definedName name="KSDK">#REF!</definedName>
    <definedName name="la" localSheetId="0">#REF!</definedName>
    <definedName name="la" localSheetId="5">#REF!</definedName>
    <definedName name="la" localSheetId="6">#REF!</definedName>
    <definedName name="la" localSheetId="7">#REF!</definedName>
    <definedName name="la" localSheetId="4">#REF!</definedName>
    <definedName name="la" localSheetId="3">#REF!</definedName>
    <definedName name="la" localSheetId="2">#REF!</definedName>
    <definedName name="la">#REF!</definedName>
    <definedName name="Malby__tapety__nátěry__nástřiky" localSheetId="0">#REF!</definedName>
    <definedName name="Malby__tapety__nátěry__nástřiky" localSheetId="5">#REF!</definedName>
    <definedName name="Malby__tapety__nátěry__nástřiky" localSheetId="6">#REF!</definedName>
    <definedName name="Malby__tapety__nátěry__nástřiky" localSheetId="1">#REF!</definedName>
    <definedName name="Malby__tapety__nátěry__nástřiky" localSheetId="7">#REF!</definedName>
    <definedName name="Malby__tapety__nátěry__nástřiky" localSheetId="4">#REF!</definedName>
    <definedName name="Malby__tapety__nátěry__nástřiky" localSheetId="3">#REF!</definedName>
    <definedName name="Malby__tapety__nátěry__nástřiky" localSheetId="2">#REF!</definedName>
    <definedName name="Malby__tapety__nátěry__nástřiky">#REF!</definedName>
    <definedName name="MJ" localSheetId="0">#REF!</definedName>
    <definedName name="MJ" localSheetId="5">#REF!</definedName>
    <definedName name="MJ" localSheetId="6">#REF!</definedName>
    <definedName name="MJ" localSheetId="7">#REF!</definedName>
    <definedName name="MJ" localSheetId="4">#REF!</definedName>
    <definedName name="MJ" localSheetId="3">#REF!</definedName>
    <definedName name="MJ" localSheetId="2">#REF!</definedName>
    <definedName name="MJ">#REF!</definedName>
    <definedName name="MJ_12" localSheetId="0">#REF!</definedName>
    <definedName name="MJ_12" localSheetId="5">#REF!</definedName>
    <definedName name="MJ_12" localSheetId="6">#REF!</definedName>
    <definedName name="MJ_12" localSheetId="7">#REF!</definedName>
    <definedName name="MJ_12" localSheetId="4">#REF!</definedName>
    <definedName name="MJ_12" localSheetId="3">#REF!</definedName>
    <definedName name="MJ_12" localSheetId="2">#REF!</definedName>
    <definedName name="MJ_12">#REF!</definedName>
    <definedName name="MJ_34" localSheetId="0">#REF!</definedName>
    <definedName name="MJ_34" localSheetId="5">#REF!</definedName>
    <definedName name="MJ_34" localSheetId="6">#REF!</definedName>
    <definedName name="MJ_34" localSheetId="7">#REF!</definedName>
    <definedName name="MJ_34" localSheetId="4">#REF!</definedName>
    <definedName name="MJ_34" localSheetId="3">#REF!</definedName>
    <definedName name="MJ_34" localSheetId="2">#REF!</definedName>
    <definedName name="MJ_34">#REF!</definedName>
    <definedName name="MJ_50" localSheetId="0">#REF!</definedName>
    <definedName name="MJ_50" localSheetId="5">#REF!</definedName>
    <definedName name="MJ_50" localSheetId="6">#REF!</definedName>
    <definedName name="MJ_50" localSheetId="7">#REF!</definedName>
    <definedName name="MJ_50" localSheetId="4">#REF!</definedName>
    <definedName name="MJ_50" localSheetId="3">#REF!</definedName>
    <definedName name="MJ_50" localSheetId="2">#REF!</definedName>
    <definedName name="MJ_50">#REF!</definedName>
    <definedName name="MO" localSheetId="0">#REF!</definedName>
    <definedName name="MO" localSheetId="5">#REF!</definedName>
    <definedName name="MO" localSheetId="6">#REF!</definedName>
    <definedName name="MO" localSheetId="7">#REF!</definedName>
    <definedName name="MO" localSheetId="4">#REF!</definedName>
    <definedName name="MO" localSheetId="3">#REF!</definedName>
    <definedName name="MO" localSheetId="2">#REF!</definedName>
    <definedName name="MO">#REF!</definedName>
    <definedName name="MO_12" localSheetId="0">#REF!</definedName>
    <definedName name="MO_12" localSheetId="5">#REF!</definedName>
    <definedName name="MO_12" localSheetId="6">#REF!</definedName>
    <definedName name="MO_12" localSheetId="7">#REF!</definedName>
    <definedName name="MO_12" localSheetId="4">#REF!</definedName>
    <definedName name="MO_12" localSheetId="3">#REF!</definedName>
    <definedName name="MO_12" localSheetId="2">#REF!</definedName>
    <definedName name="MO_12">#REF!</definedName>
    <definedName name="MO_34" localSheetId="0">#REF!</definedName>
    <definedName name="MO_34" localSheetId="5">#REF!</definedName>
    <definedName name="MO_34" localSheetId="6">#REF!</definedName>
    <definedName name="MO_34" localSheetId="7">#REF!</definedName>
    <definedName name="MO_34" localSheetId="4">#REF!</definedName>
    <definedName name="MO_34" localSheetId="3">#REF!</definedName>
    <definedName name="MO_34" localSheetId="2">#REF!</definedName>
    <definedName name="MO_34">#REF!</definedName>
    <definedName name="MO_50" localSheetId="0">#REF!</definedName>
    <definedName name="MO_50" localSheetId="5">#REF!</definedName>
    <definedName name="MO_50" localSheetId="6">#REF!</definedName>
    <definedName name="MO_50" localSheetId="7">#REF!</definedName>
    <definedName name="MO_50" localSheetId="4">#REF!</definedName>
    <definedName name="MO_50" localSheetId="3">#REF!</definedName>
    <definedName name="MO_50" localSheetId="2">#REF!</definedName>
    <definedName name="MO_50">#REF!</definedName>
    <definedName name="MONT" localSheetId="0">#REF!</definedName>
    <definedName name="MONT" localSheetId="5">#REF!</definedName>
    <definedName name="MONT" localSheetId="6">#REF!</definedName>
    <definedName name="MONT" localSheetId="7">#REF!</definedName>
    <definedName name="MONT" localSheetId="4">#REF!</definedName>
    <definedName name="MONT" localSheetId="3">#REF!</definedName>
    <definedName name="MONT" localSheetId="2">#REF!</definedName>
    <definedName name="MONT">#REF!</definedName>
    <definedName name="MONT_12" localSheetId="0">#REF!</definedName>
    <definedName name="MONT_12" localSheetId="5">#REF!</definedName>
    <definedName name="MONT_12" localSheetId="6">#REF!</definedName>
    <definedName name="MONT_12" localSheetId="7">#REF!</definedName>
    <definedName name="MONT_12" localSheetId="4">#REF!</definedName>
    <definedName name="MONT_12" localSheetId="3">#REF!</definedName>
    <definedName name="MONT_12" localSheetId="2">#REF!</definedName>
    <definedName name="MONT_12">#REF!</definedName>
    <definedName name="MONT_34" localSheetId="0">#REF!</definedName>
    <definedName name="MONT_34" localSheetId="5">#REF!</definedName>
    <definedName name="MONT_34" localSheetId="6">#REF!</definedName>
    <definedName name="MONT_34" localSheetId="7">#REF!</definedName>
    <definedName name="MONT_34" localSheetId="4">#REF!</definedName>
    <definedName name="MONT_34" localSheetId="3">#REF!</definedName>
    <definedName name="MONT_34" localSheetId="2">#REF!</definedName>
    <definedName name="MONT_34">#REF!</definedName>
    <definedName name="MONT_50" localSheetId="0">#REF!</definedName>
    <definedName name="MONT_50" localSheetId="5">#REF!</definedName>
    <definedName name="MONT_50" localSheetId="6">#REF!</definedName>
    <definedName name="MONT_50" localSheetId="7">#REF!</definedName>
    <definedName name="MONT_50" localSheetId="4">#REF!</definedName>
    <definedName name="MONT_50" localSheetId="3">#REF!</definedName>
    <definedName name="MONT_50" localSheetId="2">#REF!</definedName>
    <definedName name="MONT_50">#REF!</definedName>
    <definedName name="ob_8_30" localSheetId="0">#REF!</definedName>
    <definedName name="ob_8_30" localSheetId="5">#REF!</definedName>
    <definedName name="ob_8_30" localSheetId="6">#REF!</definedName>
    <definedName name="ob_8_30" localSheetId="7">#REF!</definedName>
    <definedName name="ob_8_30" localSheetId="4">#REF!</definedName>
    <definedName name="ob_8_30" localSheetId="3">#REF!</definedName>
    <definedName name="ob_8_30" localSheetId="2">#REF!</definedName>
    <definedName name="ob_8_30">#REF!</definedName>
    <definedName name="Obklady_keramické" localSheetId="0">#REF!</definedName>
    <definedName name="Obklady_keramické" localSheetId="5">#REF!</definedName>
    <definedName name="Obklady_keramické" localSheetId="6">#REF!</definedName>
    <definedName name="Obklady_keramické" localSheetId="1">#REF!</definedName>
    <definedName name="Obklady_keramické" localSheetId="7">#REF!</definedName>
    <definedName name="Obklady_keramické" localSheetId="4">#REF!</definedName>
    <definedName name="Obklady_keramické" localSheetId="3">#REF!</definedName>
    <definedName name="Obklady_keramické" localSheetId="2">#REF!</definedName>
    <definedName name="Obklady_keramické">#REF!</definedName>
    <definedName name="_xlnm.Print_Area" localSheetId="0">'Rekapitulace'!$A$1:$I$37</definedName>
    <definedName name="_xlnm.Print_Area" localSheetId="5">'Silnoproud'!$A$1:$H$75</definedName>
    <definedName name="_xlnm.Print_Area" localSheetId="6">'Slaboproud'!$A$1:$H$68</definedName>
    <definedName name="_xlnm.Print_Area" localSheetId="1">'Stavební'!$A$1:$H$200</definedName>
    <definedName name="_xlnm.Print_Area" localSheetId="7">'VON'!$A$1:$H$21</definedName>
    <definedName name="_xlnm.Print_Area" localSheetId="4">'Vytápění'!$A$1:$H$81</definedName>
    <definedName name="_xlnm.Print_Area" localSheetId="3">'VZT'!$A$1:$H$46</definedName>
    <definedName name="_xlnm.Print_Area" localSheetId="2">'ZTI'!$A$1:$H$84</definedName>
    <definedName name="OP" localSheetId="0">#REF!</definedName>
    <definedName name="OP" localSheetId="5">#REF!</definedName>
    <definedName name="OP" localSheetId="6">#REF!</definedName>
    <definedName name="OP" localSheetId="7">#REF!</definedName>
    <definedName name="OP" localSheetId="4">#REF!</definedName>
    <definedName name="OP" localSheetId="3">#REF!</definedName>
    <definedName name="OP" localSheetId="2">#REF!</definedName>
    <definedName name="OP">#REF!</definedName>
    <definedName name="OP_12" localSheetId="0">#REF!</definedName>
    <definedName name="OP_12" localSheetId="5">#REF!</definedName>
    <definedName name="OP_12" localSheetId="6">#REF!</definedName>
    <definedName name="OP_12" localSheetId="7">#REF!</definedName>
    <definedName name="OP_12" localSheetId="4">#REF!</definedName>
    <definedName name="OP_12" localSheetId="3">#REF!</definedName>
    <definedName name="OP_12" localSheetId="2">#REF!</definedName>
    <definedName name="OP_12">#REF!</definedName>
    <definedName name="OP_34" localSheetId="0">#REF!</definedName>
    <definedName name="OP_34" localSheetId="5">#REF!</definedName>
    <definedName name="OP_34" localSheetId="6">#REF!</definedName>
    <definedName name="OP_34" localSheetId="7">#REF!</definedName>
    <definedName name="OP_34" localSheetId="4">#REF!</definedName>
    <definedName name="OP_34" localSheetId="3">#REF!</definedName>
    <definedName name="OP_34" localSheetId="2">#REF!</definedName>
    <definedName name="OP_34">#REF!</definedName>
    <definedName name="OP_50" localSheetId="0">#REF!</definedName>
    <definedName name="OP_50" localSheetId="5">#REF!</definedName>
    <definedName name="OP_50" localSheetId="6">#REF!</definedName>
    <definedName name="OP_50" localSheetId="7">#REF!</definedName>
    <definedName name="OP_50" localSheetId="4">#REF!</definedName>
    <definedName name="OP_50" localSheetId="3">#REF!</definedName>
    <definedName name="OP_50" localSheetId="2">#REF!</definedName>
    <definedName name="OP_50">#REF!</definedName>
    <definedName name="Ostatní_výrobky" localSheetId="0">#REF!</definedName>
    <definedName name="Ostatní_výrobky" localSheetId="5">#REF!</definedName>
    <definedName name="Ostatní_výrobky" localSheetId="6">#REF!</definedName>
    <definedName name="Ostatní_výrobky" localSheetId="1">#REF!</definedName>
    <definedName name="Ostatní_výrobky" localSheetId="7">#REF!</definedName>
    <definedName name="Ostatní_výrobky" localSheetId="4">#REF!</definedName>
    <definedName name="Ostatní_výrobky" localSheetId="3">#REF!</definedName>
    <definedName name="Ostatní_výrobky" localSheetId="2">#REF!</definedName>
    <definedName name="Ostatní_výrobky">#REF!</definedName>
    <definedName name="Parametry" localSheetId="0">#REF!</definedName>
    <definedName name="Parametry" localSheetId="5">#REF!</definedName>
    <definedName name="Parametry" localSheetId="6">#REF!</definedName>
    <definedName name="Parametry" localSheetId="7">#REF!</definedName>
    <definedName name="Parametry" localSheetId="4">#REF!</definedName>
    <definedName name="Parametry" localSheetId="3">#REF!</definedName>
    <definedName name="Parametry" localSheetId="2">#REF!</definedName>
    <definedName name="Parametry">#REF!</definedName>
    <definedName name="pia" localSheetId="0">#REF!</definedName>
    <definedName name="pia" localSheetId="5">#REF!</definedName>
    <definedName name="pia" localSheetId="6">#REF!</definedName>
    <definedName name="pia" localSheetId="7">#REF!</definedName>
    <definedName name="pia" localSheetId="4">#REF!</definedName>
    <definedName name="pia" localSheetId="3">#REF!</definedName>
    <definedName name="pia" localSheetId="2">#REF!</definedName>
    <definedName name="pia">#REF!</definedName>
    <definedName name="PJ" localSheetId="0">#REF!</definedName>
    <definedName name="PJ" localSheetId="5">#REF!</definedName>
    <definedName name="PJ" localSheetId="6">#REF!</definedName>
    <definedName name="PJ" localSheetId="7">#REF!</definedName>
    <definedName name="PJ" localSheetId="4">#REF!</definedName>
    <definedName name="PJ" localSheetId="3">#REF!</definedName>
    <definedName name="PJ" localSheetId="2">#REF!</definedName>
    <definedName name="PJ">#REF!</definedName>
    <definedName name="PJ_12" localSheetId="0">#REF!</definedName>
    <definedName name="PJ_12" localSheetId="5">#REF!</definedName>
    <definedName name="PJ_12" localSheetId="6">#REF!</definedName>
    <definedName name="PJ_12" localSheetId="7">#REF!</definedName>
    <definedName name="PJ_12" localSheetId="4">#REF!</definedName>
    <definedName name="PJ_12" localSheetId="3">#REF!</definedName>
    <definedName name="PJ_12" localSheetId="2">#REF!</definedName>
    <definedName name="PJ_12">#REF!</definedName>
    <definedName name="PJ_34" localSheetId="0">#REF!</definedName>
    <definedName name="PJ_34" localSheetId="5">#REF!</definedName>
    <definedName name="PJ_34" localSheetId="6">#REF!</definedName>
    <definedName name="PJ_34" localSheetId="7">#REF!</definedName>
    <definedName name="PJ_34" localSheetId="4">#REF!</definedName>
    <definedName name="PJ_34" localSheetId="3">#REF!</definedName>
    <definedName name="PJ_34" localSheetId="2">#REF!</definedName>
    <definedName name="PJ_34">#REF!</definedName>
    <definedName name="PJ_50" localSheetId="0">#REF!</definedName>
    <definedName name="PJ_50" localSheetId="5">#REF!</definedName>
    <definedName name="PJ_50" localSheetId="6">#REF!</definedName>
    <definedName name="PJ_50" localSheetId="7">#REF!</definedName>
    <definedName name="PJ_50" localSheetId="4">#REF!</definedName>
    <definedName name="PJ_50" localSheetId="3">#REF!</definedName>
    <definedName name="PJ_50" localSheetId="2">#REF!</definedName>
    <definedName name="PJ_50">#REF!</definedName>
    <definedName name="pln" localSheetId="5">#REF!</definedName>
    <definedName name="pln" localSheetId="6">#REF!</definedName>
    <definedName name="pln" localSheetId="7">#REF!</definedName>
    <definedName name="pln" localSheetId="4">#REF!</definedName>
    <definedName name="pln" localSheetId="3">#REF!</definedName>
    <definedName name="pln" localSheetId="2">#REF!</definedName>
    <definedName name="pln">#REF!</definedName>
    <definedName name="PN" localSheetId="0">#REF!</definedName>
    <definedName name="PN" localSheetId="5">#REF!</definedName>
    <definedName name="PN" localSheetId="6">#REF!</definedName>
    <definedName name="PN" localSheetId="7">#REF!</definedName>
    <definedName name="PN" localSheetId="4">#REF!</definedName>
    <definedName name="PN" localSheetId="3">#REF!</definedName>
    <definedName name="PN" localSheetId="2">#REF!</definedName>
    <definedName name="PN">#REF!</definedName>
    <definedName name="PN_12" localSheetId="0">#REF!</definedName>
    <definedName name="PN_12" localSheetId="5">#REF!</definedName>
    <definedName name="PN_12" localSheetId="6">#REF!</definedName>
    <definedName name="PN_12" localSheetId="7">#REF!</definedName>
    <definedName name="PN_12" localSheetId="4">#REF!</definedName>
    <definedName name="PN_12" localSheetId="3">#REF!</definedName>
    <definedName name="PN_12" localSheetId="2">#REF!</definedName>
    <definedName name="PN_12">#REF!</definedName>
    <definedName name="PN_34" localSheetId="0">#REF!</definedName>
    <definedName name="PN_34" localSheetId="5">#REF!</definedName>
    <definedName name="PN_34" localSheetId="6">#REF!</definedName>
    <definedName name="PN_34" localSheetId="7">#REF!</definedName>
    <definedName name="PN_34" localSheetId="4">#REF!</definedName>
    <definedName name="PN_34" localSheetId="3">#REF!</definedName>
    <definedName name="PN_34" localSheetId="2">#REF!</definedName>
    <definedName name="PN_34">#REF!</definedName>
    <definedName name="PN_50" localSheetId="0">#REF!</definedName>
    <definedName name="PN_50" localSheetId="5">#REF!</definedName>
    <definedName name="PN_50" localSheetId="6">#REF!</definedName>
    <definedName name="PN_50" localSheetId="7">#REF!</definedName>
    <definedName name="PN_50" localSheetId="4">#REF!</definedName>
    <definedName name="PN_50" localSheetId="3">#REF!</definedName>
    <definedName name="PN_50" localSheetId="2">#REF!</definedName>
    <definedName name="PN_50">#REF!</definedName>
    <definedName name="PO" localSheetId="0">#REF!</definedName>
    <definedName name="PO" localSheetId="5">#REF!</definedName>
    <definedName name="PO" localSheetId="6">#REF!</definedName>
    <definedName name="PO" localSheetId="7">#REF!</definedName>
    <definedName name="PO" localSheetId="4">#REF!</definedName>
    <definedName name="PO" localSheetId="3">#REF!</definedName>
    <definedName name="PO" localSheetId="2">#REF!</definedName>
    <definedName name="PO">#REF!</definedName>
    <definedName name="PO_12" localSheetId="0">#REF!</definedName>
    <definedName name="PO_12" localSheetId="5">#REF!</definedName>
    <definedName name="PO_12" localSheetId="6">#REF!</definedName>
    <definedName name="PO_12" localSheetId="7">#REF!</definedName>
    <definedName name="PO_12" localSheetId="4">#REF!</definedName>
    <definedName name="PO_12" localSheetId="3">#REF!</definedName>
    <definedName name="PO_12" localSheetId="2">#REF!</definedName>
    <definedName name="PO_12">#REF!</definedName>
    <definedName name="PO_34" localSheetId="0">#REF!</definedName>
    <definedName name="PO_34" localSheetId="5">#REF!</definedName>
    <definedName name="PO_34" localSheetId="6">#REF!</definedName>
    <definedName name="PO_34" localSheetId="7">#REF!</definedName>
    <definedName name="PO_34" localSheetId="4">#REF!</definedName>
    <definedName name="PO_34" localSheetId="3">#REF!</definedName>
    <definedName name="PO_34" localSheetId="2">#REF!</definedName>
    <definedName name="PO_34">#REF!</definedName>
    <definedName name="PO_50" localSheetId="0">#REF!</definedName>
    <definedName name="PO_50" localSheetId="5">#REF!</definedName>
    <definedName name="PO_50" localSheetId="6">#REF!</definedName>
    <definedName name="PO_50" localSheetId="7">#REF!</definedName>
    <definedName name="PO_50" localSheetId="4">#REF!</definedName>
    <definedName name="PO_50" localSheetId="3">#REF!</definedName>
    <definedName name="PO_50" localSheetId="2">#REF!</definedName>
    <definedName name="PO_50">#REF!</definedName>
    <definedName name="Podhl" localSheetId="0">#REF!</definedName>
    <definedName name="Podhl" localSheetId="5">#REF!</definedName>
    <definedName name="Podhl" localSheetId="6">#REF!</definedName>
    <definedName name="Podhl" localSheetId="1">#REF!</definedName>
    <definedName name="Podhl" localSheetId="7">#REF!</definedName>
    <definedName name="Podhl" localSheetId="4">#REF!</definedName>
    <definedName name="Podhl" localSheetId="3">#REF!</definedName>
    <definedName name="Podhl" localSheetId="2">#REF!</definedName>
    <definedName name="Podhl">#REF!</definedName>
    <definedName name="Podhledy" localSheetId="0">#REF!</definedName>
    <definedName name="Podhledy" localSheetId="5">#REF!</definedName>
    <definedName name="Podhledy" localSheetId="6">#REF!</definedName>
    <definedName name="Podhledy" localSheetId="1">#REF!</definedName>
    <definedName name="Podhledy" localSheetId="7">#REF!</definedName>
    <definedName name="Podhledy" localSheetId="4">#REF!</definedName>
    <definedName name="Podhledy" localSheetId="3">#REF!</definedName>
    <definedName name="Podhledy" localSheetId="2">#REF!</definedName>
    <definedName name="Podhledy">#REF!</definedName>
    <definedName name="podw" localSheetId="0">#REF!</definedName>
    <definedName name="podw" localSheetId="5">#REF!</definedName>
    <definedName name="podw" localSheetId="6">#REF!</definedName>
    <definedName name="podw" localSheetId="7">#REF!</definedName>
    <definedName name="podw" localSheetId="4">#REF!</definedName>
    <definedName name="podw" localSheetId="3">#REF!</definedName>
    <definedName name="podw" localSheetId="2">#REF!</definedName>
    <definedName name="podw">#REF!</definedName>
    <definedName name="poslední" localSheetId="0">#REF!</definedName>
    <definedName name="poslední" localSheetId="5">#REF!</definedName>
    <definedName name="poslední" localSheetId="6">#REF!</definedName>
    <definedName name="poslední" localSheetId="7">#REF!</definedName>
    <definedName name="poslední" localSheetId="4">#REF!</definedName>
    <definedName name="poslední" localSheetId="3">#REF!</definedName>
    <definedName name="poslední" localSheetId="2">#REF!</definedName>
    <definedName name="poslední">#REF!</definedName>
    <definedName name="Přehled" localSheetId="0">#REF!</definedName>
    <definedName name="Přehled" localSheetId="5">#REF!</definedName>
    <definedName name="Přehled" localSheetId="6">#REF!</definedName>
    <definedName name="Přehled" localSheetId="7">#REF!</definedName>
    <definedName name="Přehled" localSheetId="4">#REF!</definedName>
    <definedName name="Přehled" localSheetId="3">#REF!</definedName>
    <definedName name="Přehled" localSheetId="2">#REF!</definedName>
    <definedName name="Přehled">#REF!</definedName>
    <definedName name="Přehled_2" localSheetId="0">#REF!</definedName>
    <definedName name="Přehled_2" localSheetId="5">#REF!</definedName>
    <definedName name="Přehled_2" localSheetId="6">#REF!</definedName>
    <definedName name="Přehled_2" localSheetId="7">#REF!</definedName>
    <definedName name="Přehled_2" localSheetId="4">#REF!</definedName>
    <definedName name="Přehled_2" localSheetId="3">#REF!</definedName>
    <definedName name="Přehled_2" localSheetId="2">#REF!</definedName>
    <definedName name="Přehled_2">#REF!</definedName>
    <definedName name="r_zie_dop" localSheetId="0">#REF!</definedName>
    <definedName name="r_zie_dop" localSheetId="5">#REF!</definedName>
    <definedName name="r_zie_dop" localSheetId="6">#REF!</definedName>
    <definedName name="r_zie_dop" localSheetId="7">#REF!</definedName>
    <definedName name="r_zie_dop" localSheetId="4">#REF!</definedName>
    <definedName name="r_zie_dop" localSheetId="3">#REF!</definedName>
    <definedName name="r_zie_dop" localSheetId="2">#REF!</definedName>
    <definedName name="r_zie_dop">#REF!</definedName>
    <definedName name="r_zie_m" localSheetId="5">#REF!</definedName>
    <definedName name="r_zie_m" localSheetId="6">#REF!</definedName>
    <definedName name="r_zie_m" localSheetId="7">#REF!</definedName>
    <definedName name="r_zie_m" localSheetId="4">#REF!</definedName>
    <definedName name="r_zie_m" localSheetId="3">#REF!</definedName>
    <definedName name="r_zie_m" localSheetId="2">#REF!</definedName>
    <definedName name="r_zie_m">#REF!</definedName>
    <definedName name="r_zie_r" localSheetId="5">#REF!</definedName>
    <definedName name="r_zie_r" localSheetId="6">#REF!</definedName>
    <definedName name="r_zie_r" localSheetId="7">#REF!</definedName>
    <definedName name="r_zie_r" localSheetId="4">#REF!</definedName>
    <definedName name="r_zie_r" localSheetId="3">#REF!</definedName>
    <definedName name="r_zie_r" localSheetId="2">#REF!</definedName>
    <definedName name="r_zie_r">#REF!</definedName>
    <definedName name="Rekapitulace" localSheetId="0">#REF!</definedName>
    <definedName name="Rekapitulace" localSheetId="5">#REF!</definedName>
    <definedName name="Rekapitulace" localSheetId="6">#REF!</definedName>
    <definedName name="Rekapitulace" localSheetId="7">#REF!</definedName>
    <definedName name="Rekapitulace" localSheetId="4">#REF!</definedName>
    <definedName name="Rekapitulace" localSheetId="3">#REF!</definedName>
    <definedName name="Rekapitulace" localSheetId="2">#REF!</definedName>
    <definedName name="Rekapitulace">#REF!</definedName>
    <definedName name="REKAPITULACE_2" localSheetId="0">#REF!</definedName>
    <definedName name="REKAPITULACE_2" localSheetId="5">#REF!</definedName>
    <definedName name="REKAPITULACE_2" localSheetId="6">#REF!</definedName>
    <definedName name="REKAPITULACE_2" localSheetId="1">#REF!</definedName>
    <definedName name="REKAPITULACE_2" localSheetId="7">#REF!</definedName>
    <definedName name="REKAPITULACE_2" localSheetId="4">#REF!</definedName>
    <definedName name="REKAPITULACE_2" localSheetId="3">#REF!</definedName>
    <definedName name="REKAPITULACE_2" localSheetId="2">#REF!</definedName>
    <definedName name="REKAPITULACE_2">#REF!</definedName>
    <definedName name="rg" localSheetId="0">#REF!</definedName>
    <definedName name="rg" localSheetId="5">#REF!</definedName>
    <definedName name="rg" localSheetId="6">#REF!</definedName>
    <definedName name="rg" localSheetId="7">#REF!</definedName>
    <definedName name="rg" localSheetId="4">#REF!</definedName>
    <definedName name="rg" localSheetId="3">#REF!</definedName>
    <definedName name="rg" localSheetId="2">#REF!</definedName>
    <definedName name="rg">#REF!</definedName>
    <definedName name="Rok_nabídky" localSheetId="0">#REF!</definedName>
    <definedName name="Rok_nabídky" localSheetId="5">#REF!</definedName>
    <definedName name="Rok_nabídky" localSheetId="6">#REF!</definedName>
    <definedName name="Rok_nabídky" localSheetId="7">#REF!</definedName>
    <definedName name="Rok_nabídky" localSheetId="4">#REF!</definedName>
    <definedName name="Rok_nabídky" localSheetId="3">#REF!</definedName>
    <definedName name="Rok_nabídky" localSheetId="2">#REF!</definedName>
    <definedName name="Rok_nabídky">#REF!</definedName>
    <definedName name="Rok_nabídky_2" localSheetId="0">#REF!</definedName>
    <definedName name="Rok_nabídky_2" localSheetId="5">#REF!</definedName>
    <definedName name="Rok_nabídky_2" localSheetId="6">#REF!</definedName>
    <definedName name="Rok_nabídky_2" localSheetId="7">#REF!</definedName>
    <definedName name="Rok_nabídky_2" localSheetId="4">#REF!</definedName>
    <definedName name="Rok_nabídky_2" localSheetId="3">#REF!</definedName>
    <definedName name="Rok_nabídky_2" localSheetId="2">#REF!</definedName>
    <definedName name="Rok_nabídky_2">#REF!</definedName>
    <definedName name="Rozpočet" localSheetId="0">#REF!</definedName>
    <definedName name="Rozpočet" localSheetId="5">#REF!</definedName>
    <definedName name="Rozpočet" localSheetId="6">#REF!</definedName>
    <definedName name="Rozpočet" localSheetId="7">#REF!</definedName>
    <definedName name="Rozpočet" localSheetId="4">#REF!</definedName>
    <definedName name="Rozpočet" localSheetId="3">#REF!</definedName>
    <definedName name="Rozpočet" localSheetId="2">#REF!</definedName>
    <definedName name="Rozpočet">#REF!</definedName>
    <definedName name="Sádrokartonové_konstrukce" localSheetId="0">#REF!</definedName>
    <definedName name="Sádrokartonové_konstrukce" localSheetId="5">#REF!</definedName>
    <definedName name="Sádrokartonové_konstrukce" localSheetId="6">#REF!</definedName>
    <definedName name="Sádrokartonové_konstrukce" localSheetId="1">#REF!</definedName>
    <definedName name="Sádrokartonové_konstrukce" localSheetId="7">#REF!</definedName>
    <definedName name="Sádrokartonové_konstrukce" localSheetId="4">#REF!</definedName>
    <definedName name="Sádrokartonové_konstrukce" localSheetId="3">#REF!</definedName>
    <definedName name="Sádrokartonové_konstrukce" localSheetId="2">#REF!</definedName>
    <definedName name="Sádrokartonové_konstrukce">#REF!</definedName>
    <definedName name="SC" localSheetId="0">#REF!</definedName>
    <definedName name="SC" localSheetId="5">#REF!</definedName>
    <definedName name="SC" localSheetId="6">#REF!</definedName>
    <definedName name="SC" localSheetId="7">#REF!</definedName>
    <definedName name="SC" localSheetId="4">#REF!</definedName>
    <definedName name="SC" localSheetId="3">#REF!</definedName>
    <definedName name="SC" localSheetId="2">#REF!</definedName>
    <definedName name="SC">#REF!</definedName>
    <definedName name="SC_12" localSheetId="0">#REF!</definedName>
    <definedName name="SC_12" localSheetId="5">#REF!</definedName>
    <definedName name="SC_12" localSheetId="6">#REF!</definedName>
    <definedName name="SC_12" localSheetId="7">#REF!</definedName>
    <definedName name="SC_12" localSheetId="4">#REF!</definedName>
    <definedName name="SC_12" localSheetId="3">#REF!</definedName>
    <definedName name="SC_12" localSheetId="2">#REF!</definedName>
    <definedName name="SC_12">#REF!</definedName>
    <definedName name="SC_34" localSheetId="0">#REF!</definedName>
    <definedName name="SC_34" localSheetId="5">#REF!</definedName>
    <definedName name="SC_34" localSheetId="6">#REF!</definedName>
    <definedName name="SC_34" localSheetId="7">#REF!</definedName>
    <definedName name="SC_34" localSheetId="4">#REF!</definedName>
    <definedName name="SC_34" localSheetId="3">#REF!</definedName>
    <definedName name="SC_34" localSheetId="2">#REF!</definedName>
    <definedName name="SC_34">#REF!</definedName>
    <definedName name="SC_50" localSheetId="0">#REF!</definedName>
    <definedName name="SC_50" localSheetId="5">#REF!</definedName>
    <definedName name="SC_50" localSheetId="6">#REF!</definedName>
    <definedName name="SC_50" localSheetId="7">#REF!</definedName>
    <definedName name="SC_50" localSheetId="4">#REF!</definedName>
    <definedName name="SC_50" localSheetId="3">#REF!</definedName>
    <definedName name="SC_50" localSheetId="2">#REF!</definedName>
    <definedName name="SC_50">#REF!</definedName>
    <definedName name="SO_01_01__Příprava_území" localSheetId="0">#REF!</definedName>
    <definedName name="SO_01_01__Příprava_území" localSheetId="5">#REF!</definedName>
    <definedName name="SO_01_01__Příprava_území" localSheetId="6">#REF!</definedName>
    <definedName name="SO_01_01__Příprava_území" localSheetId="7">#REF!</definedName>
    <definedName name="SO_01_01__Příprava_území" localSheetId="4">#REF!</definedName>
    <definedName name="SO_01_01__Příprava_území" localSheetId="3">#REF!</definedName>
    <definedName name="SO_01_01__Příprava_území" localSheetId="2">#REF!</definedName>
    <definedName name="SO_01_01__Příprava_území">#REF!</definedName>
    <definedName name="SO_01_02_Vjezdy_a_výjezdy_na_staveniště" localSheetId="0">#REF!</definedName>
    <definedName name="SO_01_02_Vjezdy_a_výjezdy_na_staveniště" localSheetId="5">#REF!</definedName>
    <definedName name="SO_01_02_Vjezdy_a_výjezdy_na_staveniště" localSheetId="6">#REF!</definedName>
    <definedName name="SO_01_02_Vjezdy_a_výjezdy_na_staveniště" localSheetId="7">#REF!</definedName>
    <definedName name="SO_01_02_Vjezdy_a_výjezdy_na_staveniště" localSheetId="4">#REF!</definedName>
    <definedName name="SO_01_02_Vjezdy_a_výjezdy_na_staveniště" localSheetId="3">#REF!</definedName>
    <definedName name="SO_01_02_Vjezdy_a_výjezdy_na_staveniště" localSheetId="2">#REF!</definedName>
    <definedName name="SO_01_02_Vjezdy_a_výjezdy_na_staveniště">#REF!</definedName>
    <definedName name="SO_01_03_Vodovodní_přípojka_na_staveniště" localSheetId="0">#REF!</definedName>
    <definedName name="SO_01_03_Vodovodní_přípojka_na_staveniště" localSheetId="5">#REF!</definedName>
    <definedName name="SO_01_03_Vodovodní_přípojka_na_staveniště" localSheetId="6">#REF!</definedName>
    <definedName name="SO_01_03_Vodovodní_přípojka_na_staveniště" localSheetId="7">#REF!</definedName>
    <definedName name="SO_01_03_Vodovodní_přípojka_na_staveniště" localSheetId="4">#REF!</definedName>
    <definedName name="SO_01_03_Vodovodní_přípojka_na_staveniště" localSheetId="3">#REF!</definedName>
    <definedName name="SO_01_03_Vodovodní_přípojka_na_staveniště" localSheetId="2">#REF!</definedName>
    <definedName name="SO_01_03_Vodovodní_přípojka_na_staveniště">#REF!</definedName>
    <definedName name="SO_01_04_Kanalizační_přípojka_na_staveniště" localSheetId="0">#REF!</definedName>
    <definedName name="SO_01_04_Kanalizační_přípojka_na_staveniště" localSheetId="5">#REF!</definedName>
    <definedName name="SO_01_04_Kanalizační_přípojka_na_staveniště" localSheetId="6">#REF!</definedName>
    <definedName name="SO_01_04_Kanalizační_přípojka_na_staveniště" localSheetId="7">#REF!</definedName>
    <definedName name="SO_01_04_Kanalizační_přípojka_na_staveniště" localSheetId="4">#REF!</definedName>
    <definedName name="SO_01_04_Kanalizační_přípojka_na_staveniště" localSheetId="3">#REF!</definedName>
    <definedName name="SO_01_04_Kanalizační_přípojka_na_staveniště" localSheetId="2">#REF!</definedName>
    <definedName name="SO_01_04_Kanalizační_přípojka_na_staveniště">#REF!</definedName>
    <definedName name="SO_01_06_El._přípojka_pro_zařízení_staveniště" localSheetId="0">#REF!</definedName>
    <definedName name="SO_01_06_El._přípojka_pro_zařízení_staveniště" localSheetId="5">#REF!</definedName>
    <definedName name="SO_01_06_El._přípojka_pro_zařízení_staveniště" localSheetId="6">#REF!</definedName>
    <definedName name="SO_01_06_El._přípojka_pro_zařízení_staveniště" localSheetId="7">#REF!</definedName>
    <definedName name="SO_01_06_El._přípojka_pro_zařízení_staveniště" localSheetId="4">#REF!</definedName>
    <definedName name="SO_01_06_El._přípojka_pro_zařízení_staveniště" localSheetId="3">#REF!</definedName>
    <definedName name="SO_01_06_El._přípojka_pro_zařízení_staveniště" localSheetId="2">#REF!</definedName>
    <definedName name="SO_01_06_El._přípojka_pro_zařízení_staveniště">#REF!</definedName>
    <definedName name="SO_01_07_Telefonní_přípojka_staveniště" localSheetId="0">#REF!</definedName>
    <definedName name="SO_01_07_Telefonní_přípojka_staveniště" localSheetId="5">#REF!</definedName>
    <definedName name="SO_01_07_Telefonní_přípojka_staveniště" localSheetId="6">#REF!</definedName>
    <definedName name="SO_01_07_Telefonní_přípojka_staveniště" localSheetId="7">#REF!</definedName>
    <definedName name="SO_01_07_Telefonní_přípojka_staveniště" localSheetId="4">#REF!</definedName>
    <definedName name="SO_01_07_Telefonní_přípojka_staveniště" localSheetId="3">#REF!</definedName>
    <definedName name="SO_01_07_Telefonní_přípojka_staveniště" localSheetId="2">#REF!</definedName>
    <definedName name="SO_01_07_Telefonní_přípojka_staveniště">#REF!</definedName>
    <definedName name="SO_01_08_Ochrana_pěšího_provozu" localSheetId="0">#REF!</definedName>
    <definedName name="SO_01_08_Ochrana_pěšího_provozu" localSheetId="5">#REF!</definedName>
    <definedName name="SO_01_08_Ochrana_pěšího_provozu" localSheetId="6">#REF!</definedName>
    <definedName name="SO_01_08_Ochrana_pěšího_provozu" localSheetId="7">#REF!</definedName>
    <definedName name="SO_01_08_Ochrana_pěšího_provozu" localSheetId="4">#REF!</definedName>
    <definedName name="SO_01_08_Ochrana_pěšího_provozu" localSheetId="3">#REF!</definedName>
    <definedName name="SO_01_08_Ochrana_pěšího_provozu" localSheetId="2">#REF!</definedName>
    <definedName name="SO_01_08_Ochrana_pěšího_provozu">#REF!</definedName>
    <definedName name="SO_01_12_Ochrana_inž.sítí" localSheetId="0">#REF!</definedName>
    <definedName name="SO_01_12_Ochrana_inž.sítí" localSheetId="5">#REF!</definedName>
    <definedName name="SO_01_12_Ochrana_inž.sítí" localSheetId="6">#REF!</definedName>
    <definedName name="SO_01_12_Ochrana_inž.sítí" localSheetId="7">#REF!</definedName>
    <definedName name="SO_01_12_Ochrana_inž.sítí" localSheetId="4">#REF!</definedName>
    <definedName name="SO_01_12_Ochrana_inž.sítí" localSheetId="3">#REF!</definedName>
    <definedName name="SO_01_12_Ochrana_inž.sítí" localSheetId="2">#REF!</definedName>
    <definedName name="SO_01_12_Ochrana_inž.sítí">#REF!</definedName>
    <definedName name="SO_01_20_Rekonstrukce_v_odstavných_kolejích" localSheetId="0">#REF!</definedName>
    <definedName name="SO_01_20_Rekonstrukce_v_odstavných_kolejích" localSheetId="5">#REF!</definedName>
    <definedName name="SO_01_20_Rekonstrukce_v_odstavných_kolejích" localSheetId="6">#REF!</definedName>
    <definedName name="SO_01_20_Rekonstrukce_v_odstavných_kolejích" localSheetId="7">#REF!</definedName>
    <definedName name="SO_01_20_Rekonstrukce_v_odstavných_kolejích" localSheetId="4">#REF!</definedName>
    <definedName name="SO_01_20_Rekonstrukce_v_odstavných_kolejích" localSheetId="3">#REF!</definedName>
    <definedName name="SO_01_20_Rekonstrukce_v_odstavných_kolejích" localSheetId="2">#REF!</definedName>
    <definedName name="SO_01_20_Rekonstrukce_v_odstavných_kolejích">#REF!</definedName>
    <definedName name="SO_01_21_Hloubené_tunely" localSheetId="0">#REF!</definedName>
    <definedName name="SO_01_21_Hloubené_tunely" localSheetId="5">#REF!</definedName>
    <definedName name="SO_01_21_Hloubené_tunely" localSheetId="6">#REF!</definedName>
    <definedName name="SO_01_21_Hloubené_tunely" localSheetId="7">#REF!</definedName>
    <definedName name="SO_01_21_Hloubené_tunely" localSheetId="4">#REF!</definedName>
    <definedName name="SO_01_21_Hloubené_tunely" localSheetId="3">#REF!</definedName>
    <definedName name="SO_01_21_Hloubené_tunely" localSheetId="2">#REF!</definedName>
    <definedName name="SO_01_21_Hloubené_tunely">#REF!</definedName>
    <definedName name="SO_04_22_Hloubené_tunely_v_ul._Trojská" localSheetId="0">#REF!</definedName>
    <definedName name="SO_04_22_Hloubené_tunely_v_ul._Trojská" localSheetId="5">#REF!</definedName>
    <definedName name="SO_04_22_Hloubené_tunely_v_ul._Trojská" localSheetId="6">#REF!</definedName>
    <definedName name="SO_04_22_Hloubené_tunely_v_ul._Trojská" localSheetId="7">#REF!</definedName>
    <definedName name="SO_04_22_Hloubené_tunely_v_ul._Trojská" localSheetId="4">#REF!</definedName>
    <definedName name="SO_04_22_Hloubené_tunely_v_ul._Trojská" localSheetId="3">#REF!</definedName>
    <definedName name="SO_04_22_Hloubené_tunely_v_ul._Trojská" localSheetId="2">#REF!</definedName>
    <definedName name="SO_04_22_Hloubené_tunely_v_ul._Trojská">#REF!</definedName>
    <definedName name="SO_05_21__Stanice_Kobylisy" localSheetId="0">#REF!</definedName>
    <definedName name="SO_05_21__Stanice_Kobylisy" localSheetId="5">#REF!</definedName>
    <definedName name="SO_05_21__Stanice_Kobylisy" localSheetId="6">#REF!</definedName>
    <definedName name="SO_05_21__Stanice_Kobylisy" localSheetId="7">#REF!</definedName>
    <definedName name="SO_05_21__Stanice_Kobylisy" localSheetId="4">#REF!</definedName>
    <definedName name="SO_05_21__Stanice_Kobylisy" localSheetId="3">#REF!</definedName>
    <definedName name="SO_05_21__Stanice_Kobylisy" localSheetId="2">#REF!</definedName>
    <definedName name="SO_05_21__Stanice_Kobylisy">#REF!</definedName>
    <definedName name="SO_06_21_Jednokolejné_tunely_před_st._Kobylisy" localSheetId="0">#REF!</definedName>
    <definedName name="SO_06_21_Jednokolejné_tunely_před_st._Kobylisy" localSheetId="5">#REF!</definedName>
    <definedName name="SO_06_21_Jednokolejné_tunely_před_st._Kobylisy" localSheetId="6">#REF!</definedName>
    <definedName name="SO_06_21_Jednokolejné_tunely_před_st._Kobylisy" localSheetId="7">#REF!</definedName>
    <definedName name="SO_06_21_Jednokolejné_tunely_před_st._Kobylisy" localSheetId="4">#REF!</definedName>
    <definedName name="SO_06_21_Jednokolejné_tunely_před_st._Kobylisy" localSheetId="3">#REF!</definedName>
    <definedName name="SO_06_21_Jednokolejné_tunely_před_st._Kobylisy" localSheetId="2">#REF!</definedName>
    <definedName name="SO_06_21_Jednokolejné_tunely_před_st._Kobylisy">#REF!</definedName>
    <definedName name="SO_06_26_Ražená_HGB_v_km_14_960_L.K." localSheetId="0">#REF!</definedName>
    <definedName name="SO_06_26_Ražená_HGB_v_km_14_960_L.K." localSheetId="5">#REF!</definedName>
    <definedName name="SO_06_26_Ražená_HGB_v_km_14_960_L.K." localSheetId="6">#REF!</definedName>
    <definedName name="SO_06_26_Ražená_HGB_v_km_14_960_L.K." localSheetId="7">#REF!</definedName>
    <definedName name="SO_06_26_Ražená_HGB_v_km_14_960_L.K." localSheetId="4">#REF!</definedName>
    <definedName name="SO_06_26_Ražená_HGB_v_km_14_960_L.K." localSheetId="3">#REF!</definedName>
    <definedName name="SO_06_26_Ražená_HGB_v_km_14_960_L.K." localSheetId="2">#REF!</definedName>
    <definedName name="SO_06_26_Ražená_HGB_v_km_14_960_L.K.">#REF!</definedName>
    <definedName name="SO_07_91_Větrací_objekty" localSheetId="0">#REF!</definedName>
    <definedName name="SO_07_91_Větrací_objekty" localSheetId="5">#REF!</definedName>
    <definedName name="SO_07_91_Větrací_objekty" localSheetId="6">#REF!</definedName>
    <definedName name="SO_07_91_Větrací_objekty" localSheetId="7">#REF!</definedName>
    <definedName name="SO_07_91_Větrací_objekty" localSheetId="4">#REF!</definedName>
    <definedName name="SO_07_91_Větrací_objekty" localSheetId="3">#REF!</definedName>
    <definedName name="SO_07_91_Větrací_objekty" localSheetId="2">#REF!</definedName>
    <definedName name="SO_07_91_Větrací_objekty">#REF!</definedName>
    <definedName name="Specifikace" localSheetId="0">#REF!</definedName>
    <definedName name="Specifikace" localSheetId="5">#REF!</definedName>
    <definedName name="Specifikace" localSheetId="6">#REF!</definedName>
    <definedName name="Specifikace" localSheetId="7">#REF!</definedName>
    <definedName name="Specifikace" localSheetId="4">#REF!</definedName>
    <definedName name="Specifikace" localSheetId="3">#REF!</definedName>
    <definedName name="Specifikace" localSheetId="2">#REF!</definedName>
    <definedName name="Specifikace">#REF!</definedName>
    <definedName name="Specifikace_2" localSheetId="0">#REF!</definedName>
    <definedName name="Specifikace_2" localSheetId="5">#REF!</definedName>
    <definedName name="Specifikace_2" localSheetId="6">#REF!</definedName>
    <definedName name="Specifikace_2" localSheetId="7">#REF!</definedName>
    <definedName name="Specifikace_2" localSheetId="4">#REF!</definedName>
    <definedName name="Specifikace_2" localSheetId="3">#REF!</definedName>
    <definedName name="Specifikace_2" localSheetId="2">#REF!</definedName>
    <definedName name="Specifikace_2">#REF!</definedName>
    <definedName name="Spodek" localSheetId="0">#REF!</definedName>
    <definedName name="Spodek" localSheetId="5">#REF!</definedName>
    <definedName name="Spodek" localSheetId="6">#REF!</definedName>
    <definedName name="Spodek" localSheetId="1">#REF!</definedName>
    <definedName name="Spodek" localSheetId="7">#REF!</definedName>
    <definedName name="Spodek" localSheetId="4">#REF!</definedName>
    <definedName name="Spodek" localSheetId="3">#REF!</definedName>
    <definedName name="Spodek" localSheetId="2">#REF!</definedName>
    <definedName name="Spodek">#REF!</definedName>
    <definedName name="SWnákup" localSheetId="0">#REF!</definedName>
    <definedName name="SWnákup" localSheetId="5">#REF!</definedName>
    <definedName name="SWnákup" localSheetId="6">#REF!</definedName>
    <definedName name="SWnákup" localSheetId="7">#REF!</definedName>
    <definedName name="SWnákup" localSheetId="4">#REF!</definedName>
    <definedName name="SWnákup" localSheetId="3">#REF!</definedName>
    <definedName name="SWnákup" localSheetId="2">#REF!</definedName>
    <definedName name="SWnákup">#REF!</definedName>
    <definedName name="SWprodej" localSheetId="0">#REF!</definedName>
    <definedName name="SWprodej" localSheetId="5">#REF!</definedName>
    <definedName name="SWprodej" localSheetId="6">#REF!</definedName>
    <definedName name="SWprodej" localSheetId="7">#REF!</definedName>
    <definedName name="SWprodej" localSheetId="4">#REF!</definedName>
    <definedName name="SWprodej" localSheetId="3">#REF!</definedName>
    <definedName name="SWprodej" localSheetId="2">#REF!</definedName>
    <definedName name="SWprodej">#REF!</definedName>
    <definedName name="sz_be" localSheetId="5">#REF!</definedName>
    <definedName name="sz_be" localSheetId="6">#REF!</definedName>
    <definedName name="sz_be" localSheetId="7">#REF!</definedName>
    <definedName name="sz_be" localSheetId="4">#REF!</definedName>
    <definedName name="sz_be" localSheetId="3">#REF!</definedName>
    <definedName name="sz_be" localSheetId="2">#REF!</definedName>
    <definedName name="sz_be">#REF!</definedName>
    <definedName name="sz_ma" localSheetId="5">#REF!</definedName>
    <definedName name="sz_ma" localSheetId="6">#REF!</definedName>
    <definedName name="sz_ma" localSheetId="7">#REF!</definedName>
    <definedName name="sz_ma" localSheetId="4">#REF!</definedName>
    <definedName name="sz_ma" localSheetId="3">#REF!</definedName>
    <definedName name="sz_ma" localSheetId="2">#REF!</definedName>
    <definedName name="sz_ma">#REF!</definedName>
    <definedName name="sz_pf" localSheetId="5">#REF!</definedName>
    <definedName name="sz_pf" localSheetId="6">#REF!</definedName>
    <definedName name="sz_pf" localSheetId="7">#REF!</definedName>
    <definedName name="sz_pf" localSheetId="4">#REF!</definedName>
    <definedName name="sz_pf" localSheetId="3">#REF!</definedName>
    <definedName name="sz_pf" localSheetId="2">#REF!</definedName>
    <definedName name="sz_pf">#REF!</definedName>
    <definedName name="sz_sc" localSheetId="5">#REF!</definedName>
    <definedName name="sz_sc" localSheetId="6">#REF!</definedName>
    <definedName name="sz_sc" localSheetId="7">#REF!</definedName>
    <definedName name="sz_sc" localSheetId="4">#REF!</definedName>
    <definedName name="sz_sc" localSheetId="3">#REF!</definedName>
    <definedName name="sz_sc" localSheetId="2">#REF!</definedName>
    <definedName name="sz_sc">#REF!</definedName>
    <definedName name="sz_sch" localSheetId="5">#REF!</definedName>
    <definedName name="sz_sch" localSheetId="6">#REF!</definedName>
    <definedName name="sz_sch" localSheetId="7">#REF!</definedName>
    <definedName name="sz_sch" localSheetId="4">#REF!</definedName>
    <definedName name="sz_sch" localSheetId="3">#REF!</definedName>
    <definedName name="sz_sch" localSheetId="2">#REF!</definedName>
    <definedName name="sz_sch">#REF!</definedName>
    <definedName name="sz_so" localSheetId="5">#REF!</definedName>
    <definedName name="sz_so" localSheetId="6">#REF!</definedName>
    <definedName name="sz_so" localSheetId="7">#REF!</definedName>
    <definedName name="sz_so" localSheetId="4">#REF!</definedName>
    <definedName name="sz_so" localSheetId="3">#REF!</definedName>
    <definedName name="sz_so" localSheetId="2">#REF!</definedName>
    <definedName name="sz_so">#REF!</definedName>
    <definedName name="sz_sp" localSheetId="5">#REF!</definedName>
    <definedName name="sz_sp" localSheetId="6">#REF!</definedName>
    <definedName name="sz_sp" localSheetId="7">#REF!</definedName>
    <definedName name="sz_sp" localSheetId="4">#REF!</definedName>
    <definedName name="sz_sp" localSheetId="3">#REF!</definedName>
    <definedName name="sz_sp" localSheetId="2">#REF!</definedName>
    <definedName name="sz_sp">#REF!</definedName>
    <definedName name="sz_st" localSheetId="5">#REF!</definedName>
    <definedName name="sz_st" localSheetId="6">#REF!</definedName>
    <definedName name="sz_st" localSheetId="7">#REF!</definedName>
    <definedName name="sz_st" localSheetId="4">#REF!</definedName>
    <definedName name="sz_st" localSheetId="3">#REF!</definedName>
    <definedName name="sz_st" localSheetId="2">#REF!</definedName>
    <definedName name="sz_st">#REF!</definedName>
    <definedName name="T1_12" localSheetId="0">#REF!</definedName>
    <definedName name="T1_12" localSheetId="5">#REF!</definedName>
    <definedName name="T1_12" localSheetId="6">#REF!</definedName>
    <definedName name="T1_12" localSheetId="7">#REF!</definedName>
    <definedName name="T1_12" localSheetId="4">#REF!</definedName>
    <definedName name="T1_12" localSheetId="3">#REF!</definedName>
    <definedName name="T1_12" localSheetId="2">#REF!</definedName>
    <definedName name="T1_12">#REF!</definedName>
    <definedName name="T1_34" localSheetId="0">#REF!</definedName>
    <definedName name="T1_34" localSheetId="5">#REF!</definedName>
    <definedName name="T1_34" localSheetId="6">#REF!</definedName>
    <definedName name="T1_34" localSheetId="7">#REF!</definedName>
    <definedName name="T1_34" localSheetId="4">#REF!</definedName>
    <definedName name="T1_34" localSheetId="3">#REF!</definedName>
    <definedName name="T1_34" localSheetId="2">#REF!</definedName>
    <definedName name="T1_34">#REF!</definedName>
    <definedName name="T1_50" localSheetId="0">#REF!</definedName>
    <definedName name="T1_50" localSheetId="5">#REF!</definedName>
    <definedName name="T1_50" localSheetId="6">#REF!</definedName>
    <definedName name="T1_50" localSheetId="7">#REF!</definedName>
    <definedName name="T1_50" localSheetId="4">#REF!</definedName>
    <definedName name="T1_50" localSheetId="3">#REF!</definedName>
    <definedName name="T1_50" localSheetId="2">#REF!</definedName>
    <definedName name="T1_50">#REF!</definedName>
    <definedName name="tłu" localSheetId="5">#REF!</definedName>
    <definedName name="tłu" localSheetId="6">#REF!</definedName>
    <definedName name="tłu" localSheetId="7">#REF!</definedName>
    <definedName name="tłu" localSheetId="4">#REF!</definedName>
    <definedName name="tłu" localSheetId="3">#REF!</definedName>
    <definedName name="tłu" localSheetId="2">#REF!</definedName>
    <definedName name="tłu">#REF!</definedName>
    <definedName name="u" localSheetId="0">#REF!</definedName>
    <definedName name="u" localSheetId="5">#REF!</definedName>
    <definedName name="u" localSheetId="6">#REF!</definedName>
    <definedName name="u" localSheetId="7">#REF!</definedName>
    <definedName name="u" localSheetId="4">#REF!</definedName>
    <definedName name="u" localSheetId="3">#REF!</definedName>
    <definedName name="u" localSheetId="2">#REF!</definedName>
    <definedName name="u">#REF!</definedName>
    <definedName name="usd" localSheetId="0">#REF!</definedName>
    <definedName name="usd" localSheetId="5">#REF!</definedName>
    <definedName name="usd" localSheetId="6">#REF!</definedName>
    <definedName name="usd" localSheetId="7">#REF!</definedName>
    <definedName name="usd" localSheetId="4">#REF!</definedName>
    <definedName name="usd" localSheetId="3">#REF!</definedName>
    <definedName name="usd" localSheetId="2">#REF!</definedName>
    <definedName name="usd">#REF!</definedName>
    <definedName name="Vodorovné_konstrukce" localSheetId="0">#REF!</definedName>
    <definedName name="Vodorovné_konstrukce" localSheetId="5">#REF!</definedName>
    <definedName name="Vodorovné_konstrukce" localSheetId="6">#REF!</definedName>
    <definedName name="Vodorovné_konstrukce" localSheetId="1">#REF!</definedName>
    <definedName name="Vodorovné_konstrukce" localSheetId="7">#REF!</definedName>
    <definedName name="Vodorovné_konstrukce" localSheetId="4">#REF!</definedName>
    <definedName name="Vodorovné_konstrukce" localSheetId="3">#REF!</definedName>
    <definedName name="Vodorovné_konstrukce" localSheetId="2">#REF!</definedName>
    <definedName name="Vodorovné_konstrukce">#REF!</definedName>
    <definedName name="VZT" localSheetId="0">#REF!</definedName>
    <definedName name="VZT" localSheetId="5">#REF!</definedName>
    <definedName name="VZT" localSheetId="6">#REF!</definedName>
    <definedName name="VZT" localSheetId="7">#REF!</definedName>
    <definedName name="VZT" localSheetId="4">#REF!</definedName>
    <definedName name="VZT" localSheetId="3">#REF!</definedName>
    <definedName name="VZT" localSheetId="2">#REF!</definedName>
    <definedName name="VZT">#REF!</definedName>
    <definedName name="Základy" localSheetId="0">#REF!</definedName>
    <definedName name="Základy" localSheetId="5">#REF!</definedName>
    <definedName name="Základy" localSheetId="6">#REF!</definedName>
    <definedName name="Základy" localSheetId="1">#REF!</definedName>
    <definedName name="Základy" localSheetId="7">#REF!</definedName>
    <definedName name="Základy" localSheetId="4">#REF!</definedName>
    <definedName name="Základy" localSheetId="3">#REF!</definedName>
    <definedName name="Základy" localSheetId="2">#REF!</definedName>
    <definedName name="Základy">#REF!</definedName>
    <definedName name="zb" localSheetId="0">#REF!</definedName>
    <definedName name="zb" localSheetId="5">#REF!</definedName>
    <definedName name="zb" localSheetId="6">#REF!</definedName>
    <definedName name="zb" localSheetId="7">#REF!</definedName>
    <definedName name="zb" localSheetId="4">#REF!</definedName>
    <definedName name="zb" localSheetId="3">#REF!</definedName>
    <definedName name="zb" localSheetId="2">#REF!</definedName>
    <definedName name="zb">#REF!</definedName>
    <definedName name="zb_be" localSheetId="0">#REF!</definedName>
    <definedName name="zb_be" localSheetId="5">#REF!</definedName>
    <definedName name="zb_be" localSheetId="6">#REF!</definedName>
    <definedName name="zb_be" localSheetId="7">#REF!</definedName>
    <definedName name="zb_be" localSheetId="4">#REF!</definedName>
    <definedName name="zb_be" localSheetId="3">#REF!</definedName>
    <definedName name="zb_be" localSheetId="2">#REF!</definedName>
    <definedName name="zb_be">#REF!</definedName>
    <definedName name="zb_la" localSheetId="0">#REF!</definedName>
    <definedName name="zb_la" localSheetId="5">#REF!</definedName>
    <definedName name="zb_la" localSheetId="6">#REF!</definedName>
    <definedName name="zb_la" localSheetId="7">#REF!</definedName>
    <definedName name="zb_la" localSheetId="4">#REF!</definedName>
    <definedName name="zb_la" localSheetId="3">#REF!</definedName>
    <definedName name="zb_la" localSheetId="2">#REF!</definedName>
    <definedName name="zb_la">#REF!</definedName>
    <definedName name="zb_ła" localSheetId="5">#REF!</definedName>
    <definedName name="zb_ła" localSheetId="6">#REF!</definedName>
    <definedName name="zb_ła" localSheetId="7">#REF!</definedName>
    <definedName name="zb_ła" localSheetId="4">#REF!</definedName>
    <definedName name="zb_ła" localSheetId="3">#REF!</definedName>
    <definedName name="zb_ła" localSheetId="2">#REF!</definedName>
    <definedName name="zb_ła">#REF!</definedName>
    <definedName name="zb_ma" localSheetId="5">#REF!</definedName>
    <definedName name="zb_ma" localSheetId="6">#REF!</definedName>
    <definedName name="zb_ma" localSheetId="7">#REF!</definedName>
    <definedName name="zb_ma" localSheetId="4">#REF!</definedName>
    <definedName name="zb_ma" localSheetId="3">#REF!</definedName>
    <definedName name="zb_ma" localSheetId="2">#REF!</definedName>
    <definedName name="zb_ma">#REF!</definedName>
    <definedName name="zb_pf" localSheetId="5">#REF!</definedName>
    <definedName name="zb_pf" localSheetId="6">#REF!</definedName>
    <definedName name="zb_pf" localSheetId="7">#REF!</definedName>
    <definedName name="zb_pf" localSheetId="4">#REF!</definedName>
    <definedName name="zb_pf" localSheetId="3">#REF!</definedName>
    <definedName name="zb_pf" localSheetId="2">#REF!</definedName>
    <definedName name="zb_pf">#REF!</definedName>
    <definedName name="zb_rg" localSheetId="5">#REF!</definedName>
    <definedName name="zb_rg" localSheetId="6">#REF!</definedName>
    <definedName name="zb_rg" localSheetId="7">#REF!</definedName>
    <definedName name="zb_rg" localSheetId="4">#REF!</definedName>
    <definedName name="zb_rg" localSheetId="3">#REF!</definedName>
    <definedName name="zb_rg" localSheetId="2">#REF!</definedName>
    <definedName name="zb_rg">#REF!</definedName>
    <definedName name="zb_sc" localSheetId="5">#REF!</definedName>
    <definedName name="zb_sc" localSheetId="6">#REF!</definedName>
    <definedName name="zb_sc" localSheetId="7">#REF!</definedName>
    <definedName name="zb_sc" localSheetId="4">#REF!</definedName>
    <definedName name="zb_sc" localSheetId="3">#REF!</definedName>
    <definedName name="zb_sc" localSheetId="2">#REF!</definedName>
    <definedName name="zb_sc">#REF!</definedName>
    <definedName name="zb_sch" localSheetId="5">#REF!</definedName>
    <definedName name="zb_sch" localSheetId="6">#REF!</definedName>
    <definedName name="zb_sch" localSheetId="7">#REF!</definedName>
    <definedName name="zb_sch" localSheetId="4">#REF!</definedName>
    <definedName name="zb_sch" localSheetId="3">#REF!</definedName>
    <definedName name="zb_sch" localSheetId="2">#REF!</definedName>
    <definedName name="zb_sch">#REF!</definedName>
    <definedName name="zb_sp" localSheetId="5">#REF!</definedName>
    <definedName name="zb_sp" localSheetId="6">#REF!</definedName>
    <definedName name="zb_sp" localSheetId="7">#REF!</definedName>
    <definedName name="zb_sp" localSheetId="4">#REF!</definedName>
    <definedName name="zb_sp" localSheetId="3">#REF!</definedName>
    <definedName name="zb_sp" localSheetId="2">#REF!</definedName>
    <definedName name="zb_sp">#REF!</definedName>
    <definedName name="zb_st" localSheetId="5">#REF!</definedName>
    <definedName name="zb_st" localSheetId="6">#REF!</definedName>
    <definedName name="zb_st" localSheetId="7">#REF!</definedName>
    <definedName name="zb_st" localSheetId="4">#REF!</definedName>
    <definedName name="zb_st" localSheetId="3">#REF!</definedName>
    <definedName name="zb_st" localSheetId="2">#REF!</definedName>
    <definedName name="zb_st">#REF!</definedName>
    <definedName name="zb_stop" localSheetId="5">#REF!</definedName>
    <definedName name="zb_stop" localSheetId="6">#REF!</definedName>
    <definedName name="zb_stop" localSheetId="7">#REF!</definedName>
    <definedName name="zb_stop" localSheetId="4">#REF!</definedName>
    <definedName name="zb_stop" localSheetId="3">#REF!</definedName>
    <definedName name="zb_stop" localSheetId="2">#REF!</definedName>
    <definedName name="zb_stop">#REF!</definedName>
    <definedName name="Zemní_práce" localSheetId="0">#REF!</definedName>
    <definedName name="Zemní_práce" localSheetId="5">#REF!</definedName>
    <definedName name="Zemní_práce" localSheetId="6">#REF!</definedName>
    <definedName name="Zemní_práce" localSheetId="1">#REF!</definedName>
    <definedName name="Zemní_práce" localSheetId="7">#REF!</definedName>
    <definedName name="Zemní_práce" localSheetId="4">#REF!</definedName>
    <definedName name="Zemní_práce" localSheetId="3">#REF!</definedName>
    <definedName name="Zemní_práce" localSheetId="2">#REF!</definedName>
    <definedName name="Zemní_práce">#REF!</definedName>
    <definedName name="_xlnm.Print_Titles" localSheetId="1">'Stavební'!$6:$8</definedName>
    <definedName name="_xlnm.Print_Titles" localSheetId="2">'ZTI'!$6:$8</definedName>
    <definedName name="_xlnm.Print_Titles" localSheetId="3">'VZT'!$6:$8</definedName>
    <definedName name="_xlnm.Print_Titles" localSheetId="4">'Vytápění'!$6:$8</definedName>
    <definedName name="_xlnm.Print_Titles" localSheetId="5">'Silnoproud'!$6:$8</definedName>
    <definedName name="_xlnm.Print_Titles" localSheetId="6">'Slaboproud'!$6:$8</definedName>
    <definedName name="_xlnm.Print_Titles" localSheetId="7">'VON'!$6:$8</definedName>
  </definedNames>
  <calcPr calcId="152511"/>
</workbook>
</file>

<file path=xl/sharedStrings.xml><?xml version="1.0" encoding="utf-8"?>
<sst xmlns="http://schemas.openxmlformats.org/spreadsheetml/2006/main" count="1687" uniqueCount="951">
  <si>
    <t>Rekapitulace</t>
  </si>
  <si>
    <t xml:space="preserve">Datum : </t>
  </si>
  <si>
    <t xml:space="preserve">Stavba : </t>
  </si>
  <si>
    <t>Rekonstrukce budovy č.p.15, Náměstí Svobody, Libáň</t>
  </si>
  <si>
    <t>Část</t>
  </si>
  <si>
    <t>Druh nákladů</t>
  </si>
  <si>
    <t>Náklad v Kč</t>
  </si>
  <si>
    <t>1)</t>
  </si>
  <si>
    <t>Vedlejší náklady</t>
  </si>
  <si>
    <t>Vedlejší náklady celkem</t>
  </si>
  <si>
    <t>2)</t>
  </si>
  <si>
    <t xml:space="preserve">Objekty </t>
  </si>
  <si>
    <t>Stavebně konstrukční část</t>
  </si>
  <si>
    <t>ZTI (Kanalizace, vodovod, vnitřní plynovod)</t>
  </si>
  <si>
    <t>Vzduchotechnika</t>
  </si>
  <si>
    <t>Vytápění</t>
  </si>
  <si>
    <t>Silnoproudá elektrotechnika</t>
  </si>
  <si>
    <t>Slaboproudé rozvody</t>
  </si>
  <si>
    <t>Objekty celkem</t>
  </si>
  <si>
    <t>Cena CELKEM bez DPH</t>
  </si>
  <si>
    <t>1) Při zpracování nabídky je nutné využít všech částí (dílů) projektu pro výběr zhotovitele.</t>
  </si>
  <si>
    <t xml:space="preserve">2) Každá uchazečem vyplněná položka musí obsahovat veškeré technicky a logicky dovoditelné součásti dodávky a montáže. </t>
  </si>
  <si>
    <t>3) Jednotkové ceny položek stavebních prací objektů budou zahrnovat veškeré náklady zhotovitele, související s realizací díla, provedení všech zkoušek, atestů a revizí, prokazujících dodržení předepsané kvality a parametrů díla a zajištěním dalších dokladů, předpisů a pod., které zhotovitel zajistí pro úspěšný průběh díla, přejímacího a kolaudačního řízení.</t>
  </si>
  <si>
    <t>4) Nabídka a jednotková cena zahrnuje, pokud není v jednotlivých specifikacích uvedeno jinak, dodávku a montáž materiálů a výrobků podle uvedené specifikace, vč. vnitrostaveništní a mimostaveništní dopravy, skladování, povinných zkoušek materiálů, vzorků a prací ve smyslu platných norem a předpisů. Předmětem díla a povinností zhotovitele je dále provedení veškerých kotevních a spojovacích prvků, pomocných konstrukcí, stavebních přípomocí a ostatních prací přímo nespecifikovaných v těchto podkladech a projektové dokumentaci, ale nezbytných pro zhotovení a plnou  funkčnost a požadovanou kvalitu díla.</t>
  </si>
  <si>
    <t>5) Výměry materiálů ve specifikacích jsou uvedeny v teoretické (vypočítané) výměře, náklady na prořez, ztratné nebo přesahy zohlední dodavatel v jednotkové ceně. Celkové ceny jednotlivých položek i kapitol budou odpovídat uvedené věcné náplni a výměrám v soupisu prací a dodávek.</t>
  </si>
  <si>
    <t>6) Pokud není uvedeno zvlášť, jsou součástí jednotkových cen položek veškerá lešení, montážní plošiny, zvedací mechanizmy, jeřáby a pomocné konstrukce.</t>
  </si>
  <si>
    <t xml:space="preserve">7) Dodávky a montáže uvedené v nabídce musí být, včetně veškerého souvisejícího doplňkového, podružného a montážního materiálu, tak, aby celé zařízení bylo funkční a splňovalo všechny předpisy, které se na ně vztahují  (např. hmoždinky, šrouby, upevňovací prvky, návlečky, popisky, štítky, apod.)  </t>
  </si>
  <si>
    <t>8) Do nabídky budou započítány i náklady na stavební přípomoce pro provedení technických instalací jako např. zemní práce, zásypy a obsypy, zhotovení nik, chrániček a těsnění prostupů požárních a akustických a náklady na výpomocné práce pro práce dokončovací a pro technologie včetně potřebných lešení, pažení a jiných dočasných konstrukcí. Pokud nebudou tyto práce vykázány zvlášť.</t>
  </si>
  <si>
    <t>9) Není-li v zadávacích podkladech a ve smlouvě o dílo uvedenou jinak nebo oceněno zvlášť, jsou v jednotkových cenách konstrukcí zahrnuty mimo jiné výkony:
- zakrytí (nebo jiné zajištění) konstrukcí a prací ostatních zhotovitelů před znečištěním a poškozením a odstranění zakrytí,
- vyklizení pracoviště a staveniště, odvoz zbytků materiálu, včetně souvisejících nákladů,
- opatření k zajištění bezpečnosti práce, ochranná zábradlí otvorů, volných okrajů apod.,
- opatření na ochranu zařízení před negativními vlivy počasí,např. deště, teploty apod.,
- nezbytné zábory, včetně oplocení
- veškeré pomocné práce, výkony  přípomoci, nejsou-li oceněny samostatnou položkou,</t>
  </si>
  <si>
    <t>10) Do jednotkových cen budou započítány všechny nezbytné režijní náklady stavby a náklady na závěrečný úklid stavby a okolí.</t>
  </si>
  <si>
    <t>11) V průběhu provádění prací budou respektovány všechny příslušné platné předpisy a požadavky BOZP. Náklady vyplývající z jejich dodržení jsou součástí jednotkových cen a nebudou zvlášť hrazeny.</t>
  </si>
  <si>
    <t>12) Označení výrobků konkrétním výrobcem v projektu vyjadřuje standard požadované kvality. Pokud uchazeč nabídne produkt od jiného výrobce je povinen dodržet standard technických parametrů a vzhledu a zároveň, přejímá odpvědnost za správnost náhrady a koordinaci se všemi navazujícími profesemi. Vyvolané úpravy řešení projektu zahrne uchazeč do nabídkové ceny.</t>
  </si>
  <si>
    <t xml:space="preserve">Stavba:   </t>
  </si>
  <si>
    <t>Objednatel:</t>
  </si>
  <si>
    <t xml:space="preserve">Část:   </t>
  </si>
  <si>
    <t xml:space="preserve">Zhotovitel:   </t>
  </si>
  <si>
    <t xml:space="preserve">Datum: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</si>
  <si>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</si>
  <si>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</si>
  <si>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</si>
  <si>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</si>
  <si>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</si>
  <si>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</si>
  <si>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</si>
  <si>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</si>
  <si>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001</t>
  </si>
  <si>
    <t>Zemní práce</t>
  </si>
  <si>
    <t>131203101</t>
  </si>
  <si>
    <t>Hloubení zapažených i nezapažených jam a rýh ručním nebo pneumatickým nářadím s urovnáním dna do předepsaného profilu a spádu v horninách tř. 3 soudržných</t>
  </si>
  <si>
    <t>m3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</si>
  <si>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</si>
  <si>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</si>
  <si>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167101101</t>
  </si>
  <si>
    <t>Nakládání, skládání a překládání neulehlého výkopku nebo sypaniny nakládání, množství do 100 m3, z hornin tř. 1 až 4</t>
  </si>
  <si>
    <t>174101101</t>
  </si>
  <si>
    <t>Zásyp sypaninou z jakékoliv horniny s uložením výkopku ve vrstvách se zhutněním jam, šachet, rýh nebo kolem objektů v těchto vykopávkách</t>
  </si>
  <si>
    <t>003</t>
  </si>
  <si>
    <t>Svislé konstrukce</t>
  </si>
  <si>
    <t>311238650</t>
  </si>
  <si>
    <t>Zdivo nosné jednovrstvé z cihel děrovaných tepelně izolačních broušené, s integrovanou vnitřní izolací z hydrofobizované minerální vlny lepené celoplošně tenkovrstvou maltou, tl. zdiva 300 mm</t>
  </si>
  <si>
    <t>m2</t>
  </si>
  <si>
    <t>311238654</t>
  </si>
  <si>
    <t>Zdivo nosné jednovrstvé z cihel děrovaných tepelně izolačních broušené, s integrovanou vnitřní izolací z hydrofobizované minerální vlny lepené celoplošně tenkovrstvou maltou, tl. zdiva 450 mm</t>
  </si>
  <si>
    <t>342248113</t>
  </si>
  <si>
    <t>Příčky jednoduché z cihel děrovaných spojených na pero a drážku klasických na maltu MVC, tl. příčky 150 mm</t>
  </si>
  <si>
    <t>311238114</t>
  </si>
  <si>
    <t>Zdivo nosné z cihel děrovaných klasické, spojené na pero a drážku na maltu MVC, tl. zdiva 250 mm</t>
  </si>
  <si>
    <t>311238219</t>
  </si>
  <si>
    <t>Zdivo nosné z cihel děrovaných klasické, spojené na pero a drážku na maltu MVC, tl. zdiva 450 mm</t>
  </si>
  <si>
    <t>311238291</t>
  </si>
  <si>
    <t>Zdivo nosné z cihel děrovaných klasické, spojené na pero a drážku na maltu MVC, tl. zdiva 600 mm</t>
  </si>
  <si>
    <t>kus</t>
  </si>
  <si>
    <t>Překlady keramické vysoké osazené do maltového lože, šířky překladu 7 cm výšky 23,8 cm, délky 125 cm</t>
  </si>
  <si>
    <t>004</t>
  </si>
  <si>
    <t>Vodorovné konstrukce</t>
  </si>
  <si>
    <t>411321616</t>
  </si>
  <si>
    <t>Stropy z betonu železového (bez výztuže) stropů deskových, plochých střech, desek balkonových, desek hřibových stropů včetně hlavic hřibových sloupů tř. C 30/37</t>
  </si>
  <si>
    <t>411351101</t>
  </si>
  <si>
    <t>Bednění stropů, kleneb nebo skořepin bez podpěrné konstrukce stropů deskových, balkonových nebo plošných konzol plné, rovné, popř. s náběhy zřízení</t>
  </si>
  <si>
    <t>411351102</t>
  </si>
  <si>
    <t>Bednění stropů, kleneb nebo skořepin bez podpěrné konstrukce stropů deskových, balkonových nebo plošných konzol plné, rovné, popř. s náběhy odstranění</t>
  </si>
  <si>
    <t>411354175</t>
  </si>
  <si>
    <t>Podpěrná konstrukce stropů výšky do 4 m se zesílením dna bednění na výměru m2 půdorysu pro zatížení betonovou směsí a výztuží přes 12 do 20 kPa zřízení</t>
  </si>
  <si>
    <t>411354176</t>
  </si>
  <si>
    <t>Podpěrná konstrukce stropů výšky do 4 m se zesílením dna bednění na výměru m2 půdorysu pro zatížení betonovou směsí a výztuží přes 12 do 20 kPa odstranění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</si>
  <si>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</si>
  <si>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</si>
  <si>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t</t>
  </si>
  <si>
    <t>417321616</t>
  </si>
  <si>
    <t>Ztužující pásy a věnce z betonu železového (bez výztuže) tř. C 30/37</t>
  </si>
  <si>
    <t>417351115</t>
  </si>
  <si>
    <t>Bednění bočnic ztužujících pásů a věnců včetně vzpěr zřízení</t>
  </si>
  <si>
    <t>417351116</t>
  </si>
  <si>
    <t>Bednění bočnic ztužujících pásů a věnců včetně vzpěr odstranění</t>
  </si>
  <si>
    <t>417361821</t>
  </si>
  <si>
    <t>Výztuž ztužujících pásů a věnců z betonářské oceli 10 505 (R) nebo BSt 500</t>
  </si>
  <si>
    <t>430321616</t>
  </si>
  <si>
    <t>Schodišťové konstrukce a rampy z betonu železového (bez výztuže) stupně, schodnice, ramena, podesty s nosníky tř. C 30/37</t>
  </si>
  <si>
    <t>430361821</t>
  </si>
  <si>
    <t>Výztuž schodišťových konstrukcí a ramp stupňů, schodnic, ramen, podest s nosníky z betonářské oceli 10 505 (R) nebo BSt 500</t>
  </si>
  <si>
    <t>431351121</t>
  </si>
  <si>
    <t>Bednění podest, podstupňových desek a ramp včetně podpěrné konstrukce výšky do 4 m půdorysně přímočarých zřízení</t>
  </si>
  <si>
    <t>431351122</t>
  </si>
  <si>
    <t>Bednění podest, podstupňových desek a ramp včetně podpěrné konstrukce výšky do 4 m půdorysně přímočarých odstranění</t>
  </si>
  <si>
    <t>434351141</t>
  </si>
  <si>
    <t>Bednění stupňů betonovaných na podstupňové desce nebo na terénu půdorysně přímočarých zřízení</t>
  </si>
  <si>
    <t>434351142</t>
  </si>
  <si>
    <t>Bednění stupňů betonovaných na podstupňové desce nebo na terénu půdorysně přímočarých odstranění</t>
  </si>
  <si>
    <t>006</t>
  </si>
  <si>
    <t>Úpravy povrchu</t>
  </si>
  <si>
    <t>611321143</t>
  </si>
  <si>
    <t>Omítka vápenocementová vnitřních ploch nanášená ručně dvouvrstvá, tloušťky jádrové omítky do 10 mm a tloušťky štuku do 3 mm štuková vodorovných konstrukcí kleneb nebo skořepin</t>
  </si>
  <si>
    <t>612321141</t>
  </si>
  <si>
    <t>Omítka vápenocementová vnitřních ploch nanášená ručně dvouvrstvá, tloušťky jádrové omítky do 10 mm a tloušťky štuku do 3 mm štuková svislých konstrukcí stěn</t>
  </si>
  <si>
    <t>622221131</t>
  </si>
  <si>
    <t>Montáž kontaktního zateplení z desek z minerální vlny s kolmou orientací vláken na vnější stěny, tloušťky desek přes 120 do 160 mm</t>
  </si>
  <si>
    <t>631515330</t>
  </si>
  <si>
    <t>deska izolační minerální kontaktních fasád kolmé vlákno λ-0.041 tl. 160 mm</t>
  </si>
  <si>
    <t>622222001</t>
  </si>
  <si>
    <t>Montáž kontaktního zateplení vnějšího ostění, nadpraží nebo parapetu z desek z minerální vlny s podélnou nebo kolmou orientací vláken hloubky špalet do 200 mm, tloušťky desek do 40 mm</t>
  </si>
  <si>
    <t>631515180</t>
  </si>
  <si>
    <t>deska izolační minerální kontaktních fasád podélné vlákno λ-0.036 tl. 40 mm</t>
  </si>
  <si>
    <t>622381031</t>
  </si>
  <si>
    <t>Omítka tenkovrstvá minerální vnějších ploch probarvená, včetně penetrace podkladu zrnitá, tloušťky 3,0 mm stěn</t>
  </si>
  <si>
    <t>632441111</t>
  </si>
  <si>
    <t>Potěr anhydritový samonivelační ze suchých směsí tlouštky od 10 do 20 mm</t>
  </si>
  <si>
    <t>632451456</t>
  </si>
  <si>
    <t>Potěr pískocementový běžný tl. přes 40 do 50 mm tř. C 25</t>
  </si>
  <si>
    <t>631362021</t>
  </si>
  <si>
    <t>Výztuž mazanin ze svařovaných sítí z drátů typu KARI</t>
  </si>
  <si>
    <t>009</t>
  </si>
  <si>
    <t>Ostatní konstrukce a práce</t>
  </si>
  <si>
    <t>941311111</t>
  </si>
  <si>
    <t>Montáž lešení řadového modulového lehkého pracovního s podlahami s provozním zatížením tř. 3 do 200 kg/m2 šířky tř. SW06 přes 0,6 do 0,9 m, výšky do 10 m</t>
  </si>
  <si>
    <t>941311211</t>
  </si>
  <si>
    <t>Montáž lešení řadového modulového lehkého pracovního s podlahami s provozním zatížením tř. 3 do 200 kg/m2 Příplatek za první a každý další den použití lešení k ceně -1111 nebo -1112</t>
  </si>
  <si>
    <t>941311811</t>
  </si>
  <si>
    <t>Demontáž lešení řadového modulového lehkého pracovního s podlahami s provozním zatížením tř. 3 do 200 kg/m2 šířky SW06 přes 0,6 do 0,9 m, výšky do 10 m</t>
  </si>
  <si>
    <t>949101111</t>
  </si>
  <si>
    <t>Lešení pomocné pracovní pro objekty pozemních staveb pro zatížení do 150 kg/m2, o výšce lešeňové podlahy do 1,9 m</t>
  </si>
  <si>
    <t>961021311</t>
  </si>
  <si>
    <t>Bourání konstrukcí z kamene nebo smíšených s kamenem</t>
  </si>
  <si>
    <t>962032231</t>
  </si>
  <si>
    <t>Bourání zdiva nadzákladového z cihel nebo tvárnic z cihel pálených nebo vápenopískových, na maltu vápennou nebo vápenocementovou, objemu přes 1 m3</t>
  </si>
  <si>
    <t>962032631</t>
  </si>
  <si>
    <t xml:space="preserve">Bourání zdiva nadzákladového z cihel nebo tvárnic komínového z cihel pálených, šamotových nebo vápenopískových </t>
  </si>
  <si>
    <t>965081213</t>
  </si>
  <si>
    <t>Bourání podlah z dlaždic</t>
  </si>
  <si>
    <t>965083122</t>
  </si>
  <si>
    <t>Odstranění násypu podlah a mezi stropními trámy tl. do 200 mm, plochy přes 2 m2 - suť, hliněná mazanina, otruby</t>
  </si>
  <si>
    <t>968062244</t>
  </si>
  <si>
    <t>Vybourání oken střešních</t>
  </si>
  <si>
    <t>968062245</t>
  </si>
  <si>
    <t>Vybourání oken</t>
  </si>
  <si>
    <t>968072455</t>
  </si>
  <si>
    <t>Vybourání dveřních zárubní s křídly, plochy do 2 m2</t>
  </si>
  <si>
    <t>968072456</t>
  </si>
  <si>
    <t>Vybourání dveřních zárubní s křídly, plochy přes 2 m2</t>
  </si>
  <si>
    <t>Bourání mazanin betonových nebo z litého asfaltu tl. do 100 mm, plochy přes 4 m2</t>
  </si>
  <si>
    <t>985311211</t>
  </si>
  <si>
    <t>Lokální vyspravení kamenných kleneb</t>
  </si>
  <si>
    <t>997</t>
  </si>
  <si>
    <t>Přesun sutě</t>
  </si>
  <si>
    <t>997013114</t>
  </si>
  <si>
    <t>Vnitrostaveništní doprava suti a vybouraných hmot vodorovně a svisle s použitím mechanizace pro budovy a haly</t>
  </si>
  <si>
    <t>997013501</t>
  </si>
  <si>
    <t>Odvoz suti a vybouraných hmot na skládku nebo meziskládku se složením, na vzdálenost do 1 km</t>
  </si>
  <si>
    <t>997013509</t>
  </si>
  <si>
    <t>Odvoz suti a vybouraných hmot na skládku nebo meziskládku se složením, na vzdálenost Příplatek k ceně za každý další i započatý 1 km přes 1 km</t>
  </si>
  <si>
    <t>997013831</t>
  </si>
  <si>
    <t>Poplatek za uložení stavebního odpadu na skládce (skládkovné) směsného</t>
  </si>
  <si>
    <t>998</t>
  </si>
  <si>
    <t>Přesun hmot HSV PSV</t>
  </si>
  <si>
    <t>998011001</t>
  </si>
  <si>
    <t>Přesun hmot pro budovy občanské výstavby, bydlení, výrobu a služby s nosnou svislou konstrukcí zděnou z cihel, tvárnic nebo kamene vodorovná dopravní vzdálenost do 100 m pro budovy výšky do 6 m</t>
  </si>
  <si>
    <t>711</t>
  </si>
  <si>
    <t>Izolace proti vodě, vlhkosti a plynům</t>
  </si>
  <si>
    <t>711113117</t>
  </si>
  <si>
    <t>Izolace proti zemní vlhkosti natěradly a tmely za studena těsnicí stěrkou - koupelen a WC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</si>
  <si>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</si>
  <si>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</si>
  <si>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</si>
  <si>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</si>
  <si>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283722030</t>
  </si>
  <si>
    <t>deska polystyrénová EPS 100 kašírovaná asfaltovým pásem V 60 S 35 3000x1000x80 mm</t>
  </si>
  <si>
    <t>713131135</t>
  </si>
  <si>
    <t>Montáž tepelné izolace stěn rohožemi, pásy, deskami, dílci, bloky vně objektu</t>
  </si>
  <si>
    <t>283764250</t>
  </si>
  <si>
    <t>deska z polystyrénu XPS, hrana polodrážková a hladký povrch tl 160 mm</t>
  </si>
  <si>
    <t>713141151</t>
  </si>
  <si>
    <t>Montáž tepelné izolace podkroví rohožemi, pásy, deskami, dílci, bloky (izolační materiál ve specifikaci) kladenými volně jednovrstvá</t>
  </si>
  <si>
    <t>631481150</t>
  </si>
  <si>
    <t>deska minerální izolační tl.160 mm</t>
  </si>
  <si>
    <t>631507910</t>
  </si>
  <si>
    <t>deska minerální izolační tl.200 mm</t>
  </si>
  <si>
    <t>713151141</t>
  </si>
  <si>
    <t>Montáž izolace střech parotěsné</t>
  </si>
  <si>
    <t>283292740</t>
  </si>
  <si>
    <t>folie nehořlavá parotěsná</t>
  </si>
  <si>
    <t>713191132</t>
  </si>
  <si>
    <t>Montáž tepelné izolace stavebních konstrukcí - doplňky a konstrukční součásti podlah, stropů vrchem nebo střech překrytím fólií separační z PE</t>
  </si>
  <si>
    <t>283231500</t>
  </si>
  <si>
    <t>fólie separační PE bal. 100 m2</t>
  </si>
  <si>
    <t>725</t>
  </si>
  <si>
    <t>Zdravotechnika - zařizovací předměty</t>
  </si>
  <si>
    <t>725110811</t>
  </si>
  <si>
    <t>Demontáž klozetů vč. armatur a napojení</t>
  </si>
  <si>
    <t>soub</t>
  </si>
  <si>
    <t>725210821</t>
  </si>
  <si>
    <t>Demontáž umyvade vč. armatur a napojení</t>
  </si>
  <si>
    <t>725220841</t>
  </si>
  <si>
    <t>Demontáž van vč. armatur a napojení</t>
  </si>
  <si>
    <t>761</t>
  </si>
  <si>
    <t>Výplně otvorů</t>
  </si>
  <si>
    <t>Střešní okno plastové 800x1900mm - dodávka a montáž</t>
  </si>
  <si>
    <t>ks</t>
  </si>
  <si>
    <t>Okno plastové 1200x1800mm - dodávka a montáž</t>
  </si>
  <si>
    <t>Okno plastové 500x500mm - dodávka a montáž</t>
  </si>
  <si>
    <t>762</t>
  </si>
  <si>
    <t>Konstrukce tesařské</t>
  </si>
  <si>
    <t>762213811</t>
  </si>
  <si>
    <t>Demontáž schodiště se zábradlím přímočarých nebo křivočarých dřevěných</t>
  </si>
  <si>
    <t>762131811</t>
  </si>
  <si>
    <t>Demontáž bednění svislých stěn a nadstřešních stěn z hrubých prken, latí nebo tyčoviny</t>
  </si>
  <si>
    <t>762331811</t>
  </si>
  <si>
    <t>Demontáž vázaných konstrukcí krovů sklonu do 60 st. z hranolů, hranolků, fošen, průřezové plochy do 120 cm2</t>
  </si>
  <si>
    <t>m</t>
  </si>
  <si>
    <t>762331812</t>
  </si>
  <si>
    <t>Demontáž vázaných konstrukcí krovů sklonu do 60 st. z hranolů, hranolků, fošen, průřezové plochy přes 120 do 224 cm2</t>
  </si>
  <si>
    <t>762331813</t>
  </si>
  <si>
    <t>Demontáž vázaných konstrukcí krovů sklonu do 60 st. z hranolů, hranolků, fošen, průřezové plochy přes 224 do 288 cm2</t>
  </si>
  <si>
    <t>762331814</t>
  </si>
  <si>
    <t>Demontáž vázaných konstrukcí krovů sklonu do 60 st. z hranolů, hranolků, fošen, průřezové plochy přes 288 do 450 cm2</t>
  </si>
  <si>
    <t>762331815</t>
  </si>
  <si>
    <t>Demontáž vázaných konstrukcí krovů sklonu do 60 st. z hranolů, hranolků, fošen, průřezové plochy přes 450 do 600 cm2</t>
  </si>
  <si>
    <t>762332132</t>
  </si>
  <si>
    <t>Montáž vázaných konstrukcí krovů střech pultových, sedlových, valbových, stanových čtvercového nebo obdélníkového půdorysu, z řeziva hraněného průřezové plochy přes 120 do 224 cm2</t>
  </si>
  <si>
    <t>762332133</t>
  </si>
  <si>
    <t>Montáž vázaných konstrukcí krovů střech pultových, sedlových, valbových, stanových čtvercového nebo obdélníkového půdorysu, z řeziva hraněného průřezové plochy přes 224 do 288 cm2</t>
  </si>
  <si>
    <t>762332134</t>
  </si>
  <si>
    <t>Montáž vázaných konstrukcí krovů střech pultových, sedlových, valbových, stanových čtvercového nebo obdélníkového půdorysu, z řeziva hraněného průřezové plochy přes 288 do 450 cm2</t>
  </si>
  <si>
    <t>762332135</t>
  </si>
  <si>
    <t>Montáž vázaných konstrukcí krovů střech pultových, sedlových, valbových, stanových čtvercového nebo obdélníkového půdorysu, z řeziva hraněného průřezové plochy přes 450 cm2</t>
  </si>
  <si>
    <t>605120110</t>
  </si>
  <si>
    <t>řezivo jehličnaté hranol jakost I nad 120 cm2</t>
  </si>
  <si>
    <t>762342214</t>
  </si>
  <si>
    <t>Bednění a laťování montáž laťování střech jednoduchých sklonu do 60 st. při osové vzdálenosti latí přes 150 do 360 mm</t>
  </si>
  <si>
    <t>605141010</t>
  </si>
  <si>
    <t>řezivo jehličnaté lať jakost I 10 - 25 cm2</t>
  </si>
  <si>
    <t>762342216</t>
  </si>
  <si>
    <t xml:space="preserve">Bednění a laťování montáž laťování střech jednoduchých sklonu do 60 st. - kontralatě </t>
  </si>
  <si>
    <t>605141030</t>
  </si>
  <si>
    <t>řezivo jehličnaté lať jakost I. 40 x 60 mm</t>
  </si>
  <si>
    <t>762421230</t>
  </si>
  <si>
    <t>Obložení deskami z dřevovláknitých hmot s tvarováním a úpravou pro olištování spár cementotřískovými nebo cementovými</t>
  </si>
  <si>
    <t>595907440</t>
  </si>
  <si>
    <t>deska cementotřísková tl.2,5 cm</t>
  </si>
  <si>
    <t>762822820</t>
  </si>
  <si>
    <t>Demontáž stropních trámů z hraněného řeziva, průřezové plochy přes 144 do 288 cm2</t>
  </si>
  <si>
    <t>762841812</t>
  </si>
  <si>
    <t>Demontáž podbíjení obkladů stropů a střech sklonu do 60 st. z hrubých prken tl. do 35 mm s omítkou na rákosu</t>
  </si>
  <si>
    <t>763</t>
  </si>
  <si>
    <t>Konstrukce montované</t>
  </si>
  <si>
    <t>763111336</t>
  </si>
  <si>
    <t>Příčka ze sádrokartonových desek s nosnou konstrukcí z jednoduchých ocelových profilů UW, CW jednoduše opláštěná, příčka tl. 150 mm, s tepelnou izolací</t>
  </si>
  <si>
    <t>763111348</t>
  </si>
  <si>
    <t>Příčka ze sádrokartonových desek s nosnou konstrukcí z jednoduchých ocelových profilů UW, CW jednoduše opláštěná, příčka tl. 250 mm, s tepelnou izolací</t>
  </si>
  <si>
    <t>763131333</t>
  </si>
  <si>
    <t>Podhled ze sádrokartonových desek dřevěná spodní konstrukce dvouvrstvá z latí 50 x 30 mm jednoduše opláštěná deskou protipožární DF, tl. 15 mm, TI tl. 60 mm 50 kg/m3</t>
  </si>
  <si>
    <t>764</t>
  </si>
  <si>
    <t>Konstrukce klempířské</t>
  </si>
  <si>
    <t>764001821</t>
  </si>
  <si>
    <t>Demontáž klempířských konstrukcí krytiny ze svitků nebo tabulí do suti</t>
  </si>
  <si>
    <t>764004801</t>
  </si>
  <si>
    <t>Demontáž klempířských konstrukcí žlabu podokapního do suti</t>
  </si>
  <si>
    <t>764004861</t>
  </si>
  <si>
    <t>Demontáž klempířských konstrukcí svodu do suti</t>
  </si>
  <si>
    <t>764141431</t>
  </si>
  <si>
    <t>Krytina ze svitků nebo tabulí z titanzinkového předzvětralého plechu s úpravou u okapů, prostupů a výčnělků střechy a ostatních prvků</t>
  </si>
  <si>
    <t>764246303</t>
  </si>
  <si>
    <t>Oplechování parapetů z titanzinkového lesklého válcovaného plechu rovných mechanicky kotvené, bez rohů š 250 mm</t>
  </si>
  <si>
    <t>764541305</t>
  </si>
  <si>
    <t>Žlab podokapní z titanzinkového lesklého válcovaného plechu včetně háků a čel půlkruhový rš 330 mm</t>
  </si>
  <si>
    <t>764548324</t>
  </si>
  <si>
    <t>Svod z titanzinkového lesklého válcovaného plechu včetně objímek, kolen a odskoků kruhový, průměru 150 mm</t>
  </si>
  <si>
    <t>764213657</t>
  </si>
  <si>
    <t>Protisněhové střešní zábrany</t>
  </si>
  <si>
    <t>721242116</t>
  </si>
  <si>
    <t>Lapače střešních splavenin</t>
  </si>
  <si>
    <t>765</t>
  </si>
  <si>
    <t>Krytiny tvrdé</t>
  </si>
  <si>
    <t>765111809</t>
  </si>
  <si>
    <t>Demontáž krytiny keramické drážkové, sklonu do 30 st. s tvrdou maltou do suti</t>
  </si>
  <si>
    <t>765191011</t>
  </si>
  <si>
    <t>Montáž pojistné hydroizolační fólie kladené ve sklonu do 30 st. volně na krokve</t>
  </si>
  <si>
    <t>283292500</t>
  </si>
  <si>
    <t>fólie podstřešní difúzní pro exteriér (reakce na oheň - třída F) 110 g/m2</t>
  </si>
  <si>
    <t>766</t>
  </si>
  <si>
    <t>Konstrukce truhlářské</t>
  </si>
  <si>
    <t>Dřevěný obklad schodišťových stupňů tl.20mm - dodávka a montáž vč. kotvení a povrch úprav</t>
  </si>
  <si>
    <t>Vnitřní parapety - dřevo 1,4m*0,85m - dodávka a montáž vč. kotvení a povrch úprav</t>
  </si>
  <si>
    <t>Vnitřní parapety - dřevo 1,2m*0,45m - dodávka a montáž vč. kotvení a povrch úprav</t>
  </si>
  <si>
    <t>Vnitřní parapety - dřevo 0,5m*0,5m - dodávka a montáž vč. kotvení a povrch úprav</t>
  </si>
  <si>
    <t>767</t>
  </si>
  <si>
    <t>Konstrukce zámečnické</t>
  </si>
  <si>
    <t>Vnitřní zábradlí-žárově zinkované + nátěr - dodávka a montáž vč. kotvení a povrch úprav</t>
  </si>
  <si>
    <t>Vnitřní madlo-žárově zinkované + nátěr - dodávka a montáž vč. kotvení a povrch úprav</t>
  </si>
  <si>
    <t>771</t>
  </si>
  <si>
    <t>Podlahy z dlaždic</t>
  </si>
  <si>
    <t>771571116</t>
  </si>
  <si>
    <t>Montáž podlah z dlaždic keramických, vč. dodávky a montáže soklů</t>
  </si>
  <si>
    <t>597611160</t>
  </si>
  <si>
    <t>dlaždice keramické</t>
  </si>
  <si>
    <t>776</t>
  </si>
  <si>
    <t>Podlahy povlakové</t>
  </si>
  <si>
    <t>776201812</t>
  </si>
  <si>
    <t>Demontáž povlakových podlahovin lepených vč. soklíků</t>
  </si>
  <si>
    <t>776221111</t>
  </si>
  <si>
    <t>Montáž podlahovin z PVC lepením standardním lepidlem z pásů standardních, vč. dodávky a montáže soklů</t>
  </si>
  <si>
    <t>284110000</t>
  </si>
  <si>
    <t>PVC podlahové</t>
  </si>
  <si>
    <t>781</t>
  </si>
  <si>
    <t>Dokončovací práce - obklady</t>
  </si>
  <si>
    <t>781414114</t>
  </si>
  <si>
    <t>Montáž obkladů vnitřních stěn z obkladaček keramických</t>
  </si>
  <si>
    <t>597610000</t>
  </si>
  <si>
    <t>obkládačky keramické</t>
  </si>
  <si>
    <t>784</t>
  </si>
  <si>
    <t>Dokončovací práce - malby a tapety</t>
  </si>
  <si>
    <t>784211111</t>
  </si>
  <si>
    <t>Malby vnitřních příček a stěn</t>
  </si>
  <si>
    <t>784321031</t>
  </si>
  <si>
    <t>Malba na sádrokarton</t>
  </si>
  <si>
    <t>784361001</t>
  </si>
  <si>
    <t>Malba na železobeton</t>
  </si>
  <si>
    <t>784361007</t>
  </si>
  <si>
    <t>Malby stropů zděných kleneb</t>
  </si>
  <si>
    <t>VYB</t>
  </si>
  <si>
    <t>Vybavení</t>
  </si>
  <si>
    <t>VYB-001</t>
  </si>
  <si>
    <t>VYB-002</t>
  </si>
  <si>
    <t>VYB-003</t>
  </si>
  <si>
    <t>Kuchyňská linka</t>
  </si>
  <si>
    <t>VYB-004</t>
  </si>
  <si>
    <t>Kuchyňké skříňky</t>
  </si>
  <si>
    <t>Celkem bez DPH</t>
  </si>
  <si>
    <t>Součástí jednotkových cen položek musí být (pokud nejsou vykázány zvlášť):</t>
  </si>
  <si>
    <t xml:space="preserve"> - dodávka včetně montáže pokud není uvedeno jednotlivě.</t>
  </si>
  <si>
    <t xml:space="preserve"> - vnitrostaveništní přesun hmot, odvoz a likvidace vybouraného a demontovaného materiálu</t>
  </si>
  <si>
    <t xml:space="preserve"> - příplatky na případné ztížené podmínky</t>
  </si>
  <si>
    <t xml:space="preserve">Poznámka: Uchazeč musí stanovit jednotkové ceny položek podle individuální kalkulace s využitím projektové dokumentace a zohlednit konkrétní materiálovou a konstrukční charakteristiku prací a dodávek. </t>
  </si>
  <si>
    <t>721</t>
  </si>
  <si>
    <t>Kanalizace</t>
  </si>
  <si>
    <t>721-001</t>
  </si>
  <si>
    <t>721-002</t>
  </si>
  <si>
    <t>721-003</t>
  </si>
  <si>
    <t>Pískové lože tl.10 cm</t>
  </si>
  <si>
    <t>721-004</t>
  </si>
  <si>
    <t>721-005</t>
  </si>
  <si>
    <t>721-006</t>
  </si>
  <si>
    <t>Revizní šachta RŠ1</t>
  </si>
  <si>
    <t>kpl</t>
  </si>
  <si>
    <t>721-007</t>
  </si>
  <si>
    <t>Drenážní potrubí 150 včetně obsypu</t>
  </si>
  <si>
    <t>721-008</t>
  </si>
  <si>
    <t>721-009</t>
  </si>
  <si>
    <t>721-010</t>
  </si>
  <si>
    <t>721-011</t>
  </si>
  <si>
    <t>721-012</t>
  </si>
  <si>
    <t>Větrací hlavice 110</t>
  </si>
  <si>
    <t>721-013</t>
  </si>
  <si>
    <t>Přivětrávací hlavice 110</t>
  </si>
  <si>
    <t>721-014</t>
  </si>
  <si>
    <t>Sifon 32</t>
  </si>
  <si>
    <t>721-015</t>
  </si>
  <si>
    <t>Podlahová vpust dn 50 bocni odtok, se zápachovou uzávěrkou</t>
  </si>
  <si>
    <t>721-016</t>
  </si>
  <si>
    <t>Zkouška těsnosti kanalizace</t>
  </si>
  <si>
    <t>722</t>
  </si>
  <si>
    <t>Vodovod</t>
  </si>
  <si>
    <t>722-001</t>
  </si>
  <si>
    <t>722-002</t>
  </si>
  <si>
    <t>722-003</t>
  </si>
  <si>
    <t>722-004</t>
  </si>
  <si>
    <t>722-005</t>
  </si>
  <si>
    <t>Štítky na označení rozvodů ZTI</t>
  </si>
  <si>
    <t>722-006</t>
  </si>
  <si>
    <t>Tlaková zkouška vodovodu</t>
  </si>
  <si>
    <t>722-007</t>
  </si>
  <si>
    <t>Proplach a dezinfekce vodovodu</t>
  </si>
  <si>
    <t>722-008</t>
  </si>
  <si>
    <t>Tepelná izolace vodovodu tl.25 mm s Al. fólií   (minerální vlna) použití v 1.NP</t>
  </si>
  <si>
    <t>722-009</t>
  </si>
  <si>
    <t>Návleková izolace 20mm</t>
  </si>
  <si>
    <t>722-010</t>
  </si>
  <si>
    <t>Protipožární izolace odolnost 60 minut</t>
  </si>
  <si>
    <t>722-011</t>
  </si>
  <si>
    <t>Požární hydrant D25</t>
  </si>
  <si>
    <t>722-012</t>
  </si>
  <si>
    <t>Výtokové ventily DN 20 ( se šroubením pro hadici) s ochranou proti zamrznutí</t>
  </si>
  <si>
    <t>722-013</t>
  </si>
  <si>
    <t>Výtokové ventily DN 15 ( se šroubením pro hadici)</t>
  </si>
  <si>
    <t>722-014</t>
  </si>
  <si>
    <t>Cirkulační oběhové čerpadlo na pitnou vodu UPS 25-60B</t>
  </si>
  <si>
    <t>722-015</t>
  </si>
  <si>
    <t>Podružný vodoměr na studenou vodu Q=1,5</t>
  </si>
  <si>
    <t>722-016</t>
  </si>
  <si>
    <t>Podružný vodoměr na teplou vodu Q=1,5</t>
  </si>
  <si>
    <t>722-017</t>
  </si>
  <si>
    <t>Vodoměrná sestava, vodoměr Q=2,5</t>
  </si>
  <si>
    <t>722-018</t>
  </si>
  <si>
    <t>Kulový kohout DN 40 na pitnou vodu</t>
  </si>
  <si>
    <t>722-019</t>
  </si>
  <si>
    <t>Kulový kohout DN 32 na pitnou vodu</t>
  </si>
  <si>
    <t>722-020</t>
  </si>
  <si>
    <t>Filtr DN 32</t>
  </si>
  <si>
    <t>722-021</t>
  </si>
  <si>
    <t>Výtokový ventil DN 15</t>
  </si>
  <si>
    <t>722-022</t>
  </si>
  <si>
    <t>Zpětný ventil DN 32</t>
  </si>
  <si>
    <t>722-023</t>
  </si>
  <si>
    <t>Pojistný ventil DN 32</t>
  </si>
  <si>
    <t>722-024</t>
  </si>
  <si>
    <t>Manometr 0-1MPa</t>
  </si>
  <si>
    <t>Zařizovací předměty</t>
  </si>
  <si>
    <t>725-001</t>
  </si>
  <si>
    <t>725-002</t>
  </si>
  <si>
    <t>Umyvadla s krytem na sifon + upevňovací prvky vč. Sifonu</t>
  </si>
  <si>
    <t>725-003</t>
  </si>
  <si>
    <t>Sprcha s masážním panelem vč. upevňovacích prvků, sifonu a odtokové vaničky plastové</t>
  </si>
  <si>
    <t>725-004</t>
  </si>
  <si>
    <t>Dřez nerezový + upevňovací prvky vč. sifonu</t>
  </si>
  <si>
    <t>725-005</t>
  </si>
  <si>
    <t>Rohový ventil DN15</t>
  </si>
  <si>
    <t>725-006</t>
  </si>
  <si>
    <t>Pračkový ventil DN50, se zpětným ventilem</t>
  </si>
  <si>
    <t>725-007</t>
  </si>
  <si>
    <t>Ovzdušňovací ventil DN 10</t>
  </si>
  <si>
    <t>725-008</t>
  </si>
  <si>
    <t xml:space="preserve">Baterie umyvadlové stojánkové pákové směšovací </t>
  </si>
  <si>
    <t>725-009</t>
  </si>
  <si>
    <t xml:space="preserve">Baterie sprchové nástěnné pákové směšovací </t>
  </si>
  <si>
    <t>725-010</t>
  </si>
  <si>
    <t xml:space="preserve">Baterie dřezové stojánkové pákové směšovací  </t>
  </si>
  <si>
    <t>723</t>
  </si>
  <si>
    <t>Plynovod</t>
  </si>
  <si>
    <t>723-001</t>
  </si>
  <si>
    <t>723-002</t>
  </si>
  <si>
    <t>723-003</t>
  </si>
  <si>
    <t>Nátěry plynovodního potrubí</t>
  </si>
  <si>
    <t>723-004</t>
  </si>
  <si>
    <t>Regulágtor tlaku plynu B6</t>
  </si>
  <si>
    <t>723-005</t>
  </si>
  <si>
    <t>Plynoměr G4</t>
  </si>
  <si>
    <t>723-006</t>
  </si>
  <si>
    <t>Kulový kohout použití plyn DN25</t>
  </si>
  <si>
    <t>723-007</t>
  </si>
  <si>
    <t>Kulový kohout použití plyn DN20</t>
  </si>
  <si>
    <t>723-008</t>
  </si>
  <si>
    <t>Tlaková zkouška plynovodu</t>
  </si>
  <si>
    <t>729</t>
  </si>
  <si>
    <t>729-001</t>
  </si>
  <si>
    <t>729-002</t>
  </si>
  <si>
    <t>729-003</t>
  </si>
  <si>
    <t>Lešení</t>
  </si>
  <si>
    <t>celek</t>
  </si>
  <si>
    <t>Součástí jednotkových cen položek musí být: .</t>
  </si>
  <si>
    <t xml:space="preserve"> - vnitrostaveništní přesun hmot, odvoz a likvidace vybouraného a demontovaného materiálu.</t>
  </si>
  <si>
    <t xml:space="preserve"> - příplatky na případné ztížené podmínky, které nejsou vykázány zvlášť.</t>
  </si>
  <si>
    <t xml:space="preserve">Zař č. 1 </t>
  </si>
  <si>
    <t>Větrání koupelny, wc</t>
  </si>
  <si>
    <t/>
  </si>
  <si>
    <t>1.1</t>
  </si>
  <si>
    <t>Malý rad. vent. s montáží pod omítku, V= 50m3/h, dp= 70Pa, Ne= 30W, 230V, včetně doběhového relé</t>
  </si>
  <si>
    <t>1.2</t>
  </si>
  <si>
    <t>Malý rad. vent. s montáží pod omítku, V= 100m3/h, dp= 70Pa, Ne= 30W, 230V, včetně doběhového relé</t>
  </si>
  <si>
    <t>1.3</t>
  </si>
  <si>
    <t>1.5</t>
  </si>
  <si>
    <t>1.6</t>
  </si>
  <si>
    <t>1.7</t>
  </si>
  <si>
    <t>1.8</t>
  </si>
  <si>
    <t>Zař č. 2</t>
  </si>
  <si>
    <t>Větrání kuchyně</t>
  </si>
  <si>
    <t>2.1</t>
  </si>
  <si>
    <t>Zpětná klapka těsná 160, příprava pro digestoř, Ne= 250W, 230V</t>
  </si>
  <si>
    <t>2.2</t>
  </si>
  <si>
    <t>2.3</t>
  </si>
  <si>
    <t>2.4</t>
  </si>
  <si>
    <t>2.5</t>
  </si>
  <si>
    <t>2.6</t>
  </si>
  <si>
    <t>OST</t>
  </si>
  <si>
    <t>Ostatní</t>
  </si>
  <si>
    <t>OST-001</t>
  </si>
  <si>
    <t>Dveřní mřížka 500x90 plastová</t>
  </si>
  <si>
    <t>OST-002</t>
  </si>
  <si>
    <t>Spiro potrubí d=100</t>
  </si>
  <si>
    <t>bm</t>
  </si>
  <si>
    <t>OST-003</t>
  </si>
  <si>
    <t>Spiro potrubí d=125</t>
  </si>
  <si>
    <t>OST-004</t>
  </si>
  <si>
    <t>Spiro potrubí d= 160</t>
  </si>
  <si>
    <t>OST-005</t>
  </si>
  <si>
    <t>Spiro potrubí d= 225</t>
  </si>
  <si>
    <t>OST-006</t>
  </si>
  <si>
    <t>Ohebné potrubí d=100</t>
  </si>
  <si>
    <t>OST-007</t>
  </si>
  <si>
    <t>Popis zařízení dle specifiklace</t>
  </si>
  <si>
    <t>OST-008</t>
  </si>
  <si>
    <t>Montážní materiál</t>
  </si>
  <si>
    <t>kg</t>
  </si>
  <si>
    <t>OST-009</t>
  </si>
  <si>
    <t>Uvedení do provozu, revizní zpráva</t>
  </si>
  <si>
    <t>OST-010</t>
  </si>
  <si>
    <t>Protokol měření hluku</t>
  </si>
  <si>
    <t>OST-011</t>
  </si>
  <si>
    <t>Dokumentace skutečného provedení</t>
  </si>
  <si>
    <t>OST-012</t>
  </si>
  <si>
    <t>735</t>
  </si>
  <si>
    <t>735-001</t>
  </si>
  <si>
    <t>NÁSTĚNNÝ KONDENZAČNÍ KOTEL 25kW, včetně regulace všech okruhů, koaxiálního odkouření 80/125 - 20m</t>
  </si>
  <si>
    <t>735-002</t>
  </si>
  <si>
    <t>HYDRAULICKÁ VÝHYBKA 1,5 m3/h</t>
  </si>
  <si>
    <t>735-003</t>
  </si>
  <si>
    <t>KOMBINOVANÝ ROZDĚLOVAČ A SBĚRAČ MODUL 100, 7 okruhů</t>
  </si>
  <si>
    <t>735-004</t>
  </si>
  <si>
    <t>ZÁSOBNÍKOVÝ OHŘÍVAČ TV O OBJEMU 800 l, včetně izolace a připojovacích armatur</t>
  </si>
  <si>
    <t>735-005</t>
  </si>
  <si>
    <t>TLAKOVÁ EXPANZNÍ NÁDOBA O OBJEMU 25 l</t>
  </si>
  <si>
    <t>735-006</t>
  </si>
  <si>
    <t>ČERPADLO S TŘÍST. REGUL. OTÁČEK, UPS 25-40</t>
  </si>
  <si>
    <t>735-007</t>
  </si>
  <si>
    <t>ČERPADLO S EL. REGUL. OTÁČEK, ALPHA 2 25-60</t>
  </si>
  <si>
    <t>735-008</t>
  </si>
  <si>
    <t>735-009</t>
  </si>
  <si>
    <t>735-010</t>
  </si>
  <si>
    <t>Kulový kohout s vypouštěním DN32</t>
  </si>
  <si>
    <t>735-011</t>
  </si>
  <si>
    <t>Automatický ovzdušňovací ventil DN10</t>
  </si>
  <si>
    <t>735-012</t>
  </si>
  <si>
    <t>Vypoštěcí kohout DN 10</t>
  </si>
  <si>
    <t>735-013</t>
  </si>
  <si>
    <t>Kulový kohout DN32</t>
  </si>
  <si>
    <t>735-014</t>
  </si>
  <si>
    <t>Filtr DN32</t>
  </si>
  <si>
    <t>735-015</t>
  </si>
  <si>
    <t>Vyvažovací ventil DN 25, 1464l/h</t>
  </si>
  <si>
    <t>735-016</t>
  </si>
  <si>
    <t>Kulový kohout DN20</t>
  </si>
  <si>
    <t>735-017</t>
  </si>
  <si>
    <t>Filtr DN20</t>
  </si>
  <si>
    <t>735-018</t>
  </si>
  <si>
    <t>Zpětná klapka DN20</t>
  </si>
  <si>
    <t>735-019</t>
  </si>
  <si>
    <t>Vyvážovací ventil DN15, 350l/h</t>
  </si>
  <si>
    <t>735-020</t>
  </si>
  <si>
    <t>Vyvážovací ventil DN15</t>
  </si>
  <si>
    <t>735-021</t>
  </si>
  <si>
    <t>Filtr DN25</t>
  </si>
  <si>
    <t>735-022</t>
  </si>
  <si>
    <t>Vyvážovací ventil DN25, 1200l/h</t>
  </si>
  <si>
    <t>735-023</t>
  </si>
  <si>
    <t>Kulový kohout DN25</t>
  </si>
  <si>
    <t>735-024</t>
  </si>
  <si>
    <t>Zpětná klapka DN25</t>
  </si>
  <si>
    <t>735-025</t>
  </si>
  <si>
    <t>Pojistný ventil na pitnou vodu 6bar</t>
  </si>
  <si>
    <t>735-026</t>
  </si>
  <si>
    <t>Tepelná izolace na potrubí 16x1 - 35x1</t>
  </si>
  <si>
    <t>735-027</t>
  </si>
  <si>
    <t>Elektrický přímotop Q=1kW, 230V</t>
  </si>
  <si>
    <t>735-028</t>
  </si>
  <si>
    <t>Otopné těleso trubkové KLC 700.450</t>
  </si>
  <si>
    <t>735-029</t>
  </si>
  <si>
    <t>Otopné těleso trubkové KLC 1220.600</t>
  </si>
  <si>
    <t>735-030</t>
  </si>
  <si>
    <t>Otopné těleso trubkové KLC 1500.750</t>
  </si>
  <si>
    <t>735-031</t>
  </si>
  <si>
    <t>Otopné těleso trubkové KLC 1820.600</t>
  </si>
  <si>
    <t>735-032</t>
  </si>
  <si>
    <t>Otopné těleso trubkové KLC 1820.750</t>
  </si>
  <si>
    <t>735-033</t>
  </si>
  <si>
    <t>Otopné těleso deskové 10-050040-60</t>
  </si>
  <si>
    <t>735-034</t>
  </si>
  <si>
    <t>Otopné těleso deskové 10-060060-60</t>
  </si>
  <si>
    <t>735-035</t>
  </si>
  <si>
    <t>Otopné těleso deskové 11-060070-60</t>
  </si>
  <si>
    <t>735-036</t>
  </si>
  <si>
    <t>Otopné těleso deskové 20-060060-60</t>
  </si>
  <si>
    <t>735-037</t>
  </si>
  <si>
    <t>Otopné těleso deskové 20-060110-60</t>
  </si>
  <si>
    <t>735-038</t>
  </si>
  <si>
    <t>Otopné těleso deskové 21-060040-60</t>
  </si>
  <si>
    <t>735-039</t>
  </si>
  <si>
    <t>Otopné těleso deskové 21-060080-60</t>
  </si>
  <si>
    <t>735-040</t>
  </si>
  <si>
    <t>735-041</t>
  </si>
  <si>
    <t>Otopné těleso deskové 21-060090-60</t>
  </si>
  <si>
    <t>735-042</t>
  </si>
  <si>
    <t>Otopné těleso deskové 21-060100-60</t>
  </si>
  <si>
    <t>735-043</t>
  </si>
  <si>
    <t>Otopné těleso deskové 21-060110-60</t>
  </si>
  <si>
    <t>735-044</t>
  </si>
  <si>
    <t>Otopné těleso deskové 22-060040-60</t>
  </si>
  <si>
    <t>735-045</t>
  </si>
  <si>
    <t>Otopné těleso deskové 22-060080-60</t>
  </si>
  <si>
    <t>735-046</t>
  </si>
  <si>
    <t>735-047</t>
  </si>
  <si>
    <t>Otopné těleso deskové 22-060090-60</t>
  </si>
  <si>
    <t>735-048</t>
  </si>
  <si>
    <t>Otopné těleso deskové 22-060120-60</t>
  </si>
  <si>
    <t>735-049</t>
  </si>
  <si>
    <t>Otopné těleso deskové 33-060110-60</t>
  </si>
  <si>
    <t>735-050</t>
  </si>
  <si>
    <t>Zaškolení obsluhy</t>
  </si>
  <si>
    <t>735-051</t>
  </si>
  <si>
    <t>Radiátorový ventil DN15, s přednastavením</t>
  </si>
  <si>
    <t>735-052</t>
  </si>
  <si>
    <t>Termostatická hlavice Typ RAE-H, upevnění převlečnou maticí</t>
  </si>
  <si>
    <t>735-053</t>
  </si>
  <si>
    <t>Tlaková zkouška</t>
  </si>
  <si>
    <t>735-054</t>
  </si>
  <si>
    <t>Proplach potrubí a zařízení</t>
  </si>
  <si>
    <t>735-055</t>
  </si>
  <si>
    <t>Montáž armatur</t>
  </si>
  <si>
    <t>735-056</t>
  </si>
  <si>
    <t>Zaregulování otopné soustavy</t>
  </si>
  <si>
    <t>735-057</t>
  </si>
  <si>
    <t>Topná zkouška</t>
  </si>
  <si>
    <t>hod</t>
  </si>
  <si>
    <t>735-058</t>
  </si>
  <si>
    <t>Měřič tepla včetně čidel - ultrazvukový q= 1,5m3/h</t>
  </si>
  <si>
    <t>735-059</t>
  </si>
  <si>
    <t>Rozváděče</t>
  </si>
  <si>
    <t>1-001</t>
  </si>
  <si>
    <t>Repase(nová) stávající  pojistkové skříně SP dle rozvodného závodu ve stávající poloze</t>
  </si>
  <si>
    <t>1-002</t>
  </si>
  <si>
    <t>Elektroměrový rozváděč ER (viz. výkresová část dokumentace 11)</t>
  </si>
  <si>
    <t>1-003</t>
  </si>
  <si>
    <t>Typový bytový rozváděč RB1-RB6(světelné, zásuvkové obvody v bytové jednotce,pr.chránič, přepěťová ochrana, vývod na el.sporák) viz.výkres 08</t>
  </si>
  <si>
    <t>1-004</t>
  </si>
  <si>
    <t>Rozváděč společné spotřeby RD (viz.výkres 09)</t>
  </si>
  <si>
    <t>1-005</t>
  </si>
  <si>
    <t>Rozváděč technologie kotelny RK(viz. výkresová část 10)</t>
  </si>
  <si>
    <t>1-006</t>
  </si>
  <si>
    <t>Součinost s rozvodným závodem, podání žádosti, revizní technik, práce na stávajícím zařízení</t>
  </si>
  <si>
    <t>1-007</t>
  </si>
  <si>
    <t>Hlavní ochranná přípojnice HOP</t>
  </si>
  <si>
    <t>2</t>
  </si>
  <si>
    <t>Kabely včetně prořezu CYKY(Lo)</t>
  </si>
  <si>
    <t>2-001</t>
  </si>
  <si>
    <t>Kabel 1-CYKY 3Jx1,5mm2</t>
  </si>
  <si>
    <t>2-002</t>
  </si>
  <si>
    <t>Kabel 1-CYKY 3Ox1,5mm2</t>
  </si>
  <si>
    <t>2-003</t>
  </si>
  <si>
    <t>Kabel 1-CYKY 3Jx2,5mm2</t>
  </si>
  <si>
    <t>2-004</t>
  </si>
  <si>
    <t>Kabel 1-CYKY 5Jx1,5mm2</t>
  </si>
  <si>
    <t>2-005</t>
  </si>
  <si>
    <t>Kabel 1-CYKY 5Ox1,5mm2</t>
  </si>
  <si>
    <t>2-006</t>
  </si>
  <si>
    <t>Kabel 1-CYKY 5Jx2,5mm2</t>
  </si>
  <si>
    <t>2-007</t>
  </si>
  <si>
    <t>Kabel 1-CYKY 5Jx6mm2</t>
  </si>
  <si>
    <t>2-008</t>
  </si>
  <si>
    <t>Kabel 1-CYKY 5Jx4mm2</t>
  </si>
  <si>
    <t>2-009</t>
  </si>
  <si>
    <t>Kabel 1-CYKY 4Jx25mm2</t>
  </si>
  <si>
    <t>2-010</t>
  </si>
  <si>
    <t xml:space="preserve">Kabel 1-H07 V-K/CYA/ 6mm2 </t>
  </si>
  <si>
    <t>2-011</t>
  </si>
  <si>
    <t xml:space="preserve">Kabel 1-H07 V-K/CYA/ 25mm2 </t>
  </si>
  <si>
    <t>3</t>
  </si>
  <si>
    <t>Zásuvky, spínače - koncové prvky elektro v design dle architekta  -  vybrané vývody soustředěny ve vícenásobných rámečcích(dle ČSN 33 21 30 ed.3)</t>
  </si>
  <si>
    <t>3-001</t>
  </si>
  <si>
    <t>Zásuvka jednonásobná komplet vč.vícenásobného rámečku 230V/16A, IP20</t>
  </si>
  <si>
    <t>3-002</t>
  </si>
  <si>
    <t>Zásuvka jednonásobná komplet vč.vícenásobného rámečku 230V/16A, IP44</t>
  </si>
  <si>
    <t>3-003</t>
  </si>
  <si>
    <t>Přepínač sériový řaz.5 komplet vč.rámečku, přístroj, klapka, 230V/10, IP20</t>
  </si>
  <si>
    <t>3-004</t>
  </si>
  <si>
    <t>Spínač jednopólový řaz.1 komplet vč.rámečku,přistroj, klapka, 230V/10A, IP20</t>
  </si>
  <si>
    <t>3-005</t>
  </si>
  <si>
    <t>Spínač jednopólový řaz.1 komplet vč.rámečku,přistroj, klapka, 230V/10A, IP44</t>
  </si>
  <si>
    <t>3-006</t>
  </si>
  <si>
    <t>Přepínač střídavý řaz.6 komplet vč.rámečku, přístroj, klapka 230V/10A, IP20</t>
  </si>
  <si>
    <t>3-007</t>
  </si>
  <si>
    <t>Přepínač křížový řaz.7 komplet vč.rámečku, přístroj, klapka 230V/10A, IP20</t>
  </si>
  <si>
    <t>3-008</t>
  </si>
  <si>
    <t>Přepínač střídavý dvojitý řaz.6+6 komplet vč.rámečku, přístroj, klapka 230V/10A, IP20</t>
  </si>
  <si>
    <t>3-009</t>
  </si>
  <si>
    <t>Sporáková kombinace pro zapuštěnou montáž 400V</t>
  </si>
  <si>
    <t>3-010</t>
  </si>
  <si>
    <t>Krabice univerzální KU68 + pro vícenásobné rámečky</t>
  </si>
  <si>
    <t>4</t>
  </si>
  <si>
    <t>Svítidla - přesný typ bude upřesněn v dalším stupni projektové dokumentace</t>
  </si>
  <si>
    <t>4-001</t>
  </si>
  <si>
    <t>Stropní(nástěnné) svítdlo ve společných prostorech domu na kompatkní zářivku s pohybovým, soumrakovým čidlem</t>
  </si>
  <si>
    <t>4-002</t>
  </si>
  <si>
    <t>Nouzové svítidlo s vlastním akumulátorem 1x11W</t>
  </si>
  <si>
    <t>4-003</t>
  </si>
  <si>
    <t>Typové stropní bytové svítidlo na kompaktní zářivku</t>
  </si>
  <si>
    <t>4-004</t>
  </si>
  <si>
    <t>Zářivkové svítidlo průmyslové 1x58 EP</t>
  </si>
  <si>
    <t>4-005</t>
  </si>
  <si>
    <t>Nástěnné svítidlo do venkovního prostředí IP44</t>
  </si>
  <si>
    <t>4-006</t>
  </si>
  <si>
    <t>Nástěnné koupelnové, kuchyňské svítidlo</t>
  </si>
  <si>
    <t>5</t>
  </si>
  <si>
    <t>Hromosvod, uzemnění</t>
  </si>
  <si>
    <t>5-001</t>
  </si>
  <si>
    <t>Zkušební svorka SZ</t>
  </si>
  <si>
    <t>5-002</t>
  </si>
  <si>
    <t>FeZn pr.8mm</t>
  </si>
  <si>
    <t>5-003</t>
  </si>
  <si>
    <t>FeZn pr.10mm</t>
  </si>
  <si>
    <t>5-004</t>
  </si>
  <si>
    <t>Vysokonapěťový izolovaný vodič HVI -jímací vedení</t>
  </si>
  <si>
    <t>5-005</t>
  </si>
  <si>
    <t>Podpěra vedení PV pro izolovaný vodič</t>
  </si>
  <si>
    <t>5-006</t>
  </si>
  <si>
    <t>Svorka křížová SK</t>
  </si>
  <si>
    <t>5-007</t>
  </si>
  <si>
    <t>Svorka spojovací SS</t>
  </si>
  <si>
    <t>5-008</t>
  </si>
  <si>
    <t>Svorka okapová SO</t>
  </si>
  <si>
    <t>5-009</t>
  </si>
  <si>
    <t>Pomocný jímač l=0,5-1,3m</t>
  </si>
  <si>
    <t>5-010</t>
  </si>
  <si>
    <t>Označovací štítek</t>
  </si>
  <si>
    <t>5-011</t>
  </si>
  <si>
    <t>Ochranný úhelník OÚ</t>
  </si>
  <si>
    <t>5-012</t>
  </si>
  <si>
    <t>Zemnící pásek FeZn 30x4(zemncí tyče)</t>
  </si>
  <si>
    <t>6</t>
  </si>
  <si>
    <t>6-001</t>
  </si>
  <si>
    <t>Kompatní demontáž stávající elektroinstalace vč.odvozu, skládkovného atd.</t>
  </si>
  <si>
    <t>6-002</t>
  </si>
  <si>
    <t>Drážkování,  vrtání prostupů, konstrukce, nika pro rozváděč, atd, likvidace a odvoz materiálu</t>
  </si>
  <si>
    <t>6-003</t>
  </si>
  <si>
    <t>6-004</t>
  </si>
  <si>
    <t>Zkoušky, revize</t>
  </si>
  <si>
    <t>6-005</t>
  </si>
  <si>
    <t>Montáž</t>
  </si>
  <si>
    <t>Rozvody, kabeláž, trubkování</t>
  </si>
  <si>
    <t xml:space="preserve">kabel CU 2x2x0,5 vnitřní provedení, vč. ukončení </t>
  </si>
  <si>
    <t xml:space="preserve"> kabel vstupního systému - např. typu CU (st) 5x2x0,8 </t>
  </si>
  <si>
    <t xml:space="preserve">koaxiální kabel 75 ohmů 31dB/100m při 2150MHz - vnitřní provedení </t>
  </si>
  <si>
    <t xml:space="preserve">koaxiální kabel 75 ohmů 31dB/100m při 2150MHz - venkovní provedení </t>
  </si>
  <si>
    <t xml:space="preserve">el. instal trubka vnější prům. do 20mm např. monoflexsuper </t>
  </si>
  <si>
    <t xml:space="preserve">el. instal trubka vnější prům. do 25mm např. monoflexsuper </t>
  </si>
  <si>
    <t>el. instal trubka vnější prům. 40mm např. monoflexsuper (páteřní rozvod)</t>
  </si>
  <si>
    <t>1-008</t>
  </si>
  <si>
    <t>instalační krabice do zdi typu KU68-hluboká</t>
  </si>
  <si>
    <t>Telefonní rozvody</t>
  </si>
  <si>
    <t xml:space="preserve">telefonní zásuvka typu RJ11 design NN </t>
  </si>
  <si>
    <t>STA - společná televizní anténa</t>
  </si>
  <si>
    <t>anténní stožár prům.60mm délka do 3m. žárově zinkováno, včetně ukotvení</t>
  </si>
  <si>
    <t>anténa DVB-T2</t>
  </si>
  <si>
    <t xml:space="preserve">programovatelný zesilovač </t>
  </si>
  <si>
    <t xml:space="preserve">rozbočovač </t>
  </si>
  <si>
    <t xml:space="preserve">zdroj </t>
  </si>
  <si>
    <t>koaxiální ochrana (bleskojistky)</t>
  </si>
  <si>
    <t>zásuvka koncová TV- komplet</t>
  </si>
  <si>
    <t>konektory lisovací</t>
  </si>
  <si>
    <t>3-011</t>
  </si>
  <si>
    <t>měření signálu vč. protokolu</t>
  </si>
  <si>
    <t>kpl.</t>
  </si>
  <si>
    <t>3-012</t>
  </si>
  <si>
    <t xml:space="preserve"> nastavení, seříz., oživení, měření         </t>
  </si>
  <si>
    <t>Vstupní systém (interkom)</t>
  </si>
  <si>
    <t>bytová  audio stanice-komplet vč. montážní krabice</t>
  </si>
  <si>
    <t>zvonkové audio tablo min. 6x tlačítko vč. montážní krabice</t>
  </si>
  <si>
    <t>zdroj</t>
  </si>
  <si>
    <t xml:space="preserve"> nastavení, seříz., oživení         </t>
  </si>
  <si>
    <t xml:space="preserve"> Přeložka Cetin</t>
  </si>
  <si>
    <t>rozvaděč typu MIS na fasádu (kopmletní)</t>
  </si>
  <si>
    <t>demontáž stávajícího rozvaděče</t>
  </si>
  <si>
    <t>demontáž stávajícíc rozvodů</t>
  </si>
  <si>
    <t>spojka kabelu</t>
  </si>
  <si>
    <t>autonomní detektor tepla a kouře</t>
  </si>
  <si>
    <t>vrtání prostupu do prům. 25mm hl. 50cm</t>
  </si>
  <si>
    <t>jádrové vrtání prostupu do prům. 50mm hl. 50cm</t>
  </si>
  <si>
    <t>drobné stavební práce - sekání drážek,  apod.</t>
  </si>
  <si>
    <t>drobný úlož.a inst.mat.(příchytky, pásky, štítky, hmoždínky apod.)</t>
  </si>
  <si>
    <t>sada</t>
  </si>
  <si>
    <t>6-006</t>
  </si>
  <si>
    <t>revize</t>
  </si>
  <si>
    <t>6-007</t>
  </si>
  <si>
    <t>projekt skut. provedeni + elektr. podobě (pdf)</t>
  </si>
  <si>
    <t>paré</t>
  </si>
  <si>
    <t>1-009</t>
  </si>
  <si>
    <t>1-010</t>
  </si>
  <si>
    <t>4-007</t>
  </si>
  <si>
    <t>4-008</t>
  </si>
  <si>
    <t>kabel Cu 3Jx1,5 - nap. Byt. zvonku</t>
  </si>
  <si>
    <t>instalační krabice do zdi typu KT</t>
  </si>
  <si>
    <t>rozvaděč R-SLB3 400x500x150 EI30DP1 vč. zásuvky 230 a drob. mont. materiálu</t>
  </si>
  <si>
    <t>rozvaděč R-SLBx 300x400 EI30DP1 vč. zásuvky 230 a drob. mont. materiálu</t>
  </si>
  <si>
    <t>el.mech zámek (certifik na únik) vč. kování, protahovacích a přechodových kabelů</t>
  </si>
  <si>
    <t>bytové zvonjkové tlačítko</t>
  </si>
  <si>
    <t>bytový zvonek 230V</t>
  </si>
  <si>
    <t>úprava stávajících dveří pro instalaci kabeláže</t>
  </si>
  <si>
    <t>dokumentace Cetin a.s.</t>
  </si>
  <si>
    <t>Položka obsahuje dodávku, dopravu, uskladnění, manipulaci a montáž, Součet délek, měřeno v příl. č.05, 06 a 07.</t>
  </si>
  <si>
    <t>Položka obsahuje dodávku, dopravu, uskladnění, manipulaci a montáž, Součet délek, měřeno v příl. č.05</t>
  </si>
  <si>
    <t>Součet v příl. č.05, 06 a 07. Položka obsahuje dodávku a montáž.</t>
  </si>
  <si>
    <t>Uvedeno v příl. č.07. Položka obsahuje dodávku a montáž.</t>
  </si>
  <si>
    <t>Položka obsahuje dodávku a montáž. Popis př.č.01 TZ.</t>
  </si>
  <si>
    <t>Součet  v příl. č.05, 06 a07. Položka obsahuje dodávku a montáž.</t>
  </si>
  <si>
    <t>Odborný odhad.</t>
  </si>
  <si>
    <t>Uvedeno v příl. č.05. Položka obsahuje dodávku a montáž.</t>
  </si>
  <si>
    <t xml:space="preserve">Položka obsahuje dodávku a montáž. </t>
  </si>
  <si>
    <t>Součet v příl. č.05, 06 a 07.</t>
  </si>
  <si>
    <t>Součástí položky jsou i náklady na drobnou mechanizaci a drobné dodávky materiálu (vrtačky, bourací kladiva, maltové směsi, zdící materiál, apod)</t>
  </si>
  <si>
    <t>Odborný odhad. Položka obsahuje dodávku, dopravu, uskladnění, manipulaci, montáž.</t>
  </si>
  <si>
    <t>Položka obsahuje revizi el. zařízení a vypracování revizní zprávy.</t>
  </si>
  <si>
    <t>Položka obsahuje vypracovánískutečného provedení dle podkladů dodavatele.</t>
  </si>
  <si>
    <t>Výpočet, technická specifikace, poznámka</t>
  </si>
  <si>
    <t>735-060</t>
  </si>
  <si>
    <t>735-061</t>
  </si>
  <si>
    <t>735-062</t>
  </si>
  <si>
    <t>TROJCESTNÝ SMĚŠOVACÍ VENTIL S EL. POHONEM, kvs=0,17-0,212 m3/h</t>
  </si>
  <si>
    <t>Cu potrubí 15x1</t>
  </si>
  <si>
    <t>Cu potrubí 18x1</t>
  </si>
  <si>
    <t>Cu potrubí 28x1</t>
  </si>
  <si>
    <t>Cu potrubí 35x1</t>
  </si>
  <si>
    <t>05/2018</t>
  </si>
  <si>
    <t>položka obsahuje ruční výkopy rýh šíře 1,2 m , do hloubky 6,5 m , naložení a odvoz vytěžené zeminy</t>
  </si>
  <si>
    <t>Výkopy rýh ruční</t>
  </si>
  <si>
    <t>Pažení výkopů do hloubky 6,5 m - pažící boxy</t>
  </si>
  <si>
    <t>zřízení a odstranění, pronájem</t>
  </si>
  <si>
    <t>Obsyp potrubí štěrkopískem</t>
  </si>
  <si>
    <t>včetně pořízení materiálu</t>
  </si>
  <si>
    <t>Zásyp rýhy se zhutněním</t>
  </si>
  <si>
    <t>včetně naložení a dopravy sypaniny</t>
  </si>
  <si>
    <t>kompletní provedení šachty, vč. všech dodávek a souvisejících prací</t>
  </si>
  <si>
    <t>dodávka a montáž vč. obsypu</t>
  </si>
  <si>
    <t>položka obsahuje montáž , uložení , tvarovky, spojovací matreiál</t>
  </si>
  <si>
    <t>Kanalizační plastové potrubí DN 125</t>
  </si>
  <si>
    <t>Kanalizační plastové potrubí DN 110</t>
  </si>
  <si>
    <t>Kanalizační plastové potrubí DN 63, 50</t>
  </si>
  <si>
    <t>Kanalizační plastové potrubí DN 40, 32</t>
  </si>
  <si>
    <t xml:space="preserve">dodávka a montáž </t>
  </si>
  <si>
    <t>kompletní provedení zkoušky, vč. ucpávek</t>
  </si>
  <si>
    <t>položka obsahuje montáž, uložení, tvarovky, spojovací materiál</t>
  </si>
  <si>
    <t>Potrubí vodovodní plastové PPR 40x6,7</t>
  </si>
  <si>
    <t xml:space="preserve">Potrubí vodovodní plastové PPR 32x5,4 </t>
  </si>
  <si>
    <t xml:space="preserve">Potrubí vodovodní plastové PPR 25x4,2 </t>
  </si>
  <si>
    <t xml:space="preserve">Potrubí vodovodní plastové PPR 20x2,3 </t>
  </si>
  <si>
    <t>Závěsné klozety + upevňovací prvky, splachovadlo</t>
  </si>
  <si>
    <t xml:space="preserve">Potrubí plynovodní CU 22x1 </t>
  </si>
  <si>
    <t xml:space="preserve">Potrubí plynovodní CU 20x1 </t>
  </si>
  <si>
    <t>Stavební přípomoce - drážky do rozměru 100/100 mm pro rozvody ZTI</t>
  </si>
  <si>
    <t>položka obsahuje frézování, odvoz a likvidaci suti, zapravení a začištění</t>
  </si>
  <si>
    <t>Protipožární těsnění prostupů ZTI protipožárním tmelem</t>
  </si>
  <si>
    <t>kompletní provedení utěsnění vč. dodávek</t>
  </si>
  <si>
    <t>položka obsahuje montáž, pronájem a demontáž lešení</t>
  </si>
  <si>
    <t>Montáž VZT zařízení a rozvodů</t>
  </si>
  <si>
    <t>položka obsahuje dodávku zařízení dle PD</t>
  </si>
  <si>
    <t>položka obsahuje dodávku dle PD</t>
  </si>
  <si>
    <t>kompletní provedení</t>
  </si>
  <si>
    <t>položka obsahuje dodávku veškerého potřebného montážních materiálu</t>
  </si>
  <si>
    <t>kompletní provedení a vyhotovení zprávy</t>
  </si>
  <si>
    <t>montáž veškerých zařízení, potrubí, přísluženství</t>
  </si>
  <si>
    <t>dodávka</t>
  </si>
  <si>
    <t>dodávka a montáž vč. příslušenství</t>
  </si>
  <si>
    <t>dodávka a montáž vč. tvarovek a spoj. materiálu</t>
  </si>
  <si>
    <t>dodávka a montáž vč. spoj. materiálu</t>
  </si>
  <si>
    <t>kompletní provedení vč. ucpávek</t>
  </si>
  <si>
    <t>kompletní provedení zkoušky, vč. vyhotovení zprávy</t>
  </si>
  <si>
    <t>95</t>
  </si>
  <si>
    <t>Dokončovací konstrukce na pozemních stavbách</t>
  </si>
  <si>
    <t>Osazení hasicího přístroje na stěnu</t>
  </si>
  <si>
    <t>44984114R</t>
  </si>
  <si>
    <t>Přístroj hasicí práškový P6Te</t>
  </si>
  <si>
    <t>M22</t>
  </si>
  <si>
    <t>Montáž sdělovací a zabezp. techniky</t>
  </si>
  <si>
    <t>953941312R</t>
  </si>
  <si>
    <t>220721111R</t>
  </si>
  <si>
    <t>Dřevěný pásek 140*140mm: celkem 16 m
Dřevěné kleštiny š.80mm, v.160mm: celkem 175 m</t>
  </si>
  <si>
    <t>Dřevěný sloupek 160x160mm výška 3,6m: 3,6*8=28,8 m
Dřevěná vaznice 0,16m*0,16m: celkem 28 m</t>
  </si>
  <si>
    <t>Dřevěná krokev š.160mm, v.200mm: celkem 266 m</t>
  </si>
  <si>
    <t>Dřevěná pozednice 0,25m*0,25m : celkem 30 m</t>
  </si>
  <si>
    <t>0,14*0,14*16+0,08*0,16*175+0,16*0,16*28,8+0,16*0,16*28+0,16*0,2*266+0,25*0,25*30 + ztratné 12%</t>
  </si>
  <si>
    <t>Spojovací prostředky pro montáž krovu, bednění, laťování</t>
  </si>
  <si>
    <t>2,304+16,122</t>
  </si>
  <si>
    <t>Impregnace řeziva proti dřevokaznému hmyzu, houbám a plísním máčením třída ohrožení 3 a 4</t>
  </si>
  <si>
    <t>Vložky do dilatačních spár z polystyrénových desek tl 20 mm</t>
  </si>
  <si>
    <t>Vedlejší a ostatní náklady</t>
  </si>
  <si>
    <t>VN</t>
  </si>
  <si>
    <t>005121010R</t>
  </si>
  <si>
    <t>Vybudování zařízení staveniště</t>
  </si>
  <si>
    <t>Soubor</t>
  </si>
  <si>
    <t>005121020R</t>
  </si>
  <si>
    <t xml:space="preserve">Provoz zařízení staveniště </t>
  </si>
  <si>
    <t>005121030R</t>
  </si>
  <si>
    <t>Odstranění zařízení staveniště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</si>
  <si>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</si>
  <si>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</si>
  <si>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</si>
  <si>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ON</t>
  </si>
  <si>
    <t>Ostatní náklady</t>
  </si>
  <si>
    <t>005211020R</t>
  </si>
  <si>
    <t>Ochrana stávajících inženýrských sítí na staveništ</t>
  </si>
  <si>
    <t>005211080R</t>
  </si>
  <si>
    <t xml:space="preserve">Bezpečnostní a hygienická opatření na staveništi </t>
  </si>
  <si>
    <t>005241010R</t>
  </si>
  <si>
    <t xml:space="preserve">Dokumentace skutečného provedení </t>
  </si>
  <si>
    <t>005261010R</t>
  </si>
  <si>
    <t>Pojištění dodavatele a pojištění díla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</si>
  <si>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</si>
  <si>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</si>
  <si>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Náklady na vyhotovení dokumentace skutečného provedení stavby a její předání objednateli v požadované formě a požadovaném počtu.</t>
  </si>
  <si>
    <t>Náklady spojené s povinným pojištěním dodavatele nebo stavebního díla či jeho části, v rozsahu obchodních podmínek.</t>
  </si>
  <si>
    <t>SOUPIS PRACÍ</t>
  </si>
  <si>
    <t xml:space="preserve">Při vyplňování soupisu prací je nutné respektovat dále uvedené pokyny: </t>
  </si>
  <si>
    <t>na meziskládku 35 m3 + zpět do zásypů 35 m3</t>
  </si>
  <si>
    <t>pro zásyp</t>
  </si>
  <si>
    <t>předpoklad 50 dnů: 280*50</t>
  </si>
  <si>
    <t>celkem 20 km</t>
  </si>
  <si>
    <t>Překlady keramické ploché osazené do maltového lože, výšky překladu 7,1 cm šířky 11,5 cm, délky 125 cm</t>
  </si>
  <si>
    <t>Překlady keramické vysoké osazené do maltového lože, šířky překladu 7 cm výšky 23,8 cm, délky 150 cm</t>
  </si>
  <si>
    <t>Překlad - ocelový profil IPE 160 dl. 1,5m - dodávka a montáž vč. plentování a vyzdívky</t>
  </si>
  <si>
    <t>Překlad - ocelový profil IPE 160 dl. 1,3m - dodávka a montáž vč. plentování a vyzdívky</t>
  </si>
  <si>
    <t>Překlad - ocelový profil IPE 160 dl. 0,9m - dodávka a montáž vč. plentování a vyzdívky</t>
  </si>
  <si>
    <t>Překlad - ocelový profil IPE 160 dl. 1,1m - dodávka a montáž vč. plentování a vyzdívky</t>
  </si>
  <si>
    <t>Vnitřní dřevěné dveře plné jednokřídlé, otočné, hladké 700x1970, vč. obložkové zárubně, kování a ostatních dveřních prvků - dodávka a montáž</t>
  </si>
  <si>
    <t>Vnitřní dřevěné dveře plné jednokřídlé, otočné, hladké 800x1970, vč. obložkové zárubně, kování a ostatních dveřních prvků - dodávka a montáž</t>
  </si>
  <si>
    <t>Vnitřní dřevěné dveře plné jednokřídlé, otočné, hladké 900x1970, vč. obložkové zárubně, kování a ostatních dveřních prvků - dodávka a montáž</t>
  </si>
  <si>
    <t>Vnitřní dřevěné dveře plné jednokřídlé, otočné, hladké, EW30 900x1970, vč.  obložkové zárubně, kování a ostatních dveřních prvků - dodávka a montáž</t>
  </si>
  <si>
    <t>Vnitřní dřevěné dveře plné jednokřídlé, otočné, hladké EW30 DP1-C2 1100/1970, vč. obložkové zárubně, kování a ostatních dveřních prvků - dodávka a montáž</t>
  </si>
  <si>
    <t>Vnitřní dřevěné dveře plné jednokřídlé, otočné, hladké EW30-C2 700x1970, vč. obložkové zárubně, kování a ostatních dveřních prvků - dodávka a montáž</t>
  </si>
  <si>
    <t>Vnější plné dveře jednokřídlé, s nadsvětlíkem, otočné, hladké, ocelová zárubeň 1200/2700, vč. zárubně, kování a ostatních dveřních prvků - dodávka a montáž</t>
  </si>
  <si>
    <t>Vnější plné dveře dvoukřídlé, s nadsvětlíkem, otočné, hladké, ocelová zárubeň 1200/2700, vč. zárubně, kování a ostatních dveřních prvků - dodávka a montáž</t>
  </si>
  <si>
    <t>Vnější plné dveře jednokřídlé, otočné, hladké, ocelová zárubeň 900x1970, vč. zárubně, kování a ostatních dveřních prvků - dodávka a montáž</t>
  </si>
  <si>
    <t>Vnější plné dveře jednokřídlé, otočné, hladké, ocelová zárubeň 700x1970 EW30, vč. zárubně, kování a ostatních dveřních prvků - dodávka a montáž</t>
  </si>
  <si>
    <t>Jádrové vrty diamantovými korunkami do D 100 mm do stavebních materiálů</t>
  </si>
  <si>
    <t>1 m *14 ks (do ŽB) + 0,7 m * 6 ks (do ŽB)</t>
  </si>
  <si>
    <t>Jádrové vrty diamantovými korunkami do D 150 mm do stavebních materiálů</t>
  </si>
  <si>
    <t>0,8 m * 16 ks (do ŽB) + 0,8 * 6 ks (do zdiva)</t>
  </si>
  <si>
    <t>Jádrové vrty diamantovými korunkami do D 200 mm do stavebních materiálů</t>
  </si>
  <si>
    <t>1 m * 8 ks (do ŽB)</t>
  </si>
  <si>
    <t>Demontáž venkovního dřevěného zábradlí, uskladnění</t>
  </si>
  <si>
    <t>Zpětná montáž venkovního dřevěného zábradlí</t>
  </si>
  <si>
    <t>005290010R</t>
  </si>
  <si>
    <t>Geodetické zaměření</t>
  </si>
  <si>
    <t>Veškeré potřebné geodetické práce</t>
  </si>
  <si>
    <t>DPH 15%</t>
  </si>
  <si>
    <t>Celkové náklady včetně DPH v Kč</t>
  </si>
  <si>
    <t>Elektronický fotoelektrický požární hlásič s vestavěnou poplašnou sirénou</t>
  </si>
  <si>
    <t>Ostatní drobný el. materiál (příchytky, lišty, hmoždinky, šrouby, sádra atd)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</si>
</sst>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#,##0\ &quot;Kč&quot;;[Red]\-#,##0\ &quot;Kč&quot;"/>
    <numFmt numFmtId="8" formatCode="#,##0.00\ &quot;Kč&quot;;[Red]\-#,##0.00\ &quot;Kč&quot;"/>
    <numFmt numFmtId="164" formatCode="#,##0.0"/>
    <numFmt numFmtId="165" formatCode="#"/>
    <numFmt numFmtId="166" formatCode="#,##0;\-#,##0"/>
    <numFmt numFmtId="167" formatCode="#,##0.000;\-#,##0.000"/>
    <numFmt numFmtId="168" formatCode="#,##0.00;\-#,##0.00"/>
    <numFmt numFmtId="169" formatCode="#,##0.000"/>
    <numFmt numFmtId="170" formatCode="#,##0&quot; Kč&quot;;[Red]\-#,##0&quot; Kč&quot;"/>
    <numFmt numFmtId="171" formatCode="#,##0.00&quot; Kč&quot;;[Red]\-#,##0.00&quot; Kč&quot;"/>
    <numFmt numFmtId="172" formatCode="_-* #,##0\ _z_ł_-;\-* #,##0\ _z_ł_-;_-* &quot;- &quot;_z_ł_-;_-@_-"/>
    <numFmt numFmtId="173" formatCode="_-* #,##0.00\ _z_ł_-;\-* #,##0.00\ _z_ł_-;_-* \-??\ _z_ł_-;_-@_-"/>
    <numFmt numFmtId="174" formatCode="_-* #,##0.00&quot; zł&quot;_-;\-* #,##0.00&quot; zł&quot;_-;_-* \-??&quot; zł&quot;_-;_-@_-"/>
    <numFmt numFmtId="175" formatCode="#,##0;[Red]\-#,##0"/>
    <numFmt numFmtId="176" formatCode="_-* #,##0_-;\-* #,##0_-;_-* \-_-;_-@_-"/>
    <numFmt numFmtId="177" formatCode="_-* #,##0.00_-;\-* #,##0.00_-;_-* \-??_-;_-@_-"/>
    <numFmt numFmtId="178" formatCode="_-* #,##0&quot; zł&quot;_-;\-* #,##0&quot; zł&quot;_-;_-* &quot;- zł&quot;_-;_-@_-"/>
    <numFmt numFmtId="179" formatCode="_-\Ł* #,##0_-;&quot;-Ł&quot;* #,##0_-;_-\Ł* \-_-;_-@_-"/>
    <numFmt numFmtId="180" formatCode="_-\Ł* #,##0.00_-;&quot;-Ł&quot;* #,##0.00_-;_-\Ł* \-??_-;_-@_-"/>
    <numFmt numFmtId="181" formatCode="_-* #,##0&quot; z³&quot;_-;\-* #,##0&quot; z³&quot;_-;_-* &quot;- z³&quot;_-;_-@_-"/>
    <numFmt numFmtId="182" formatCode="_-* #,##0.00&quot; z³&quot;_-;\-* #,##0.00&quot; z³&quot;_-;_-* \-??&quot; z³&quot;_-;_-@_-"/>
  </numFmts>
  <fonts count="34">
    <font>
      <sz val="8"/>
      <color theme="1"/>
      <name val="Trebuchet MS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MS Sans Serif"/>
      <family val="2"/>
    </font>
    <font>
      <sz val="10"/>
      <name val="Helv"/>
      <family val="2"/>
    </font>
    <font>
      <b/>
      <sz val="16"/>
      <name val="Arial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7"/>
      <name val="Arial CE"/>
      <family val="2"/>
    </font>
    <font>
      <sz val="8"/>
      <name val="Arial"/>
      <family val="2"/>
    </font>
    <font>
      <b/>
      <sz val="14"/>
      <color indexed="10"/>
      <name val="Arial CE"/>
      <family val="2"/>
    </font>
    <font>
      <b/>
      <u val="single"/>
      <sz val="8"/>
      <color indexed="10"/>
      <name val="Arial CE"/>
      <family val="2"/>
    </font>
    <font>
      <b/>
      <i/>
      <sz val="9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color indexed="12"/>
      <name val="Arial CE"/>
      <family val="2"/>
    </font>
    <font>
      <b/>
      <sz val="24"/>
      <name val="Tahoma"/>
      <family val="2"/>
    </font>
    <font>
      <sz val="10"/>
      <color indexed="16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sz val="14"/>
      <name val="Tahoma"/>
      <family val="2"/>
    </font>
    <font>
      <b/>
      <sz val="14"/>
      <name val="Arial CE"/>
      <family val="2"/>
    </font>
    <font>
      <sz val="12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hair">
        <color indexed="23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/>
      <bottom style="hair">
        <color indexed="8"/>
      </bottom>
    </border>
    <border>
      <left/>
      <right style="thin">
        <color indexed="48"/>
      </right>
      <top/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/>
      <right/>
      <top/>
      <bottom style="thin">
        <color indexed="4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</borders>
  <cellStyleXfs count="8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Alignment="0">
      <protection locked="0"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" fillId="0" borderId="0">
      <alignment/>
      <protection locked="0"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2" borderId="0" applyProtection="0">
      <alignment/>
    </xf>
    <xf numFmtId="0" fontId="14" fillId="2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2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2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70" fontId="1" fillId="0" borderId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70" fontId="1" fillId="0" borderId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70" fontId="1" fillId="0" borderId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0" borderId="0" applyFill="0" applyBorder="0" applyAlignment="0" applyProtection="0"/>
    <xf numFmtId="171" fontId="1" fillId="0" borderId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1" fillId="0" borderId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1" fillId="0" borderId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1" fillId="0" borderId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0" fontId="14" fillId="4" borderId="0" applyProtection="0">
      <alignment/>
    </xf>
    <xf numFmtId="0" fontId="14" fillId="2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2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2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0" fontId="1" fillId="0" borderId="0">
      <alignment/>
      <protection/>
    </xf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49" fontId="3" fillId="0" borderId="1">
      <alignment/>
      <protection/>
    </xf>
    <xf numFmtId="170" fontId="1" fillId="0" borderId="0" applyFill="0" applyBorder="0" applyAlignment="0" applyProtection="0"/>
    <xf numFmtId="49" fontId="3" fillId="0" borderId="1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1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1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1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1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1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1" fontId="20" fillId="0" borderId="3" applyAlignment="0">
      <protection/>
    </xf>
    <xf numFmtId="0" fontId="1" fillId="0" borderId="0" applyNumberFormat="0" applyFill="0" applyBorder="0" applyAlignment="0">
      <protection/>
    </xf>
    <xf numFmtId="175" fontId="1" fillId="0" borderId="0" applyFill="0" applyBorder="0" applyAlignment="0" applyProtection="0"/>
    <xf numFmtId="49" fontId="26" fillId="5" borderId="4">
      <alignment horizontal="center"/>
      <protection locked="0"/>
    </xf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17" fillId="0" borderId="0">
      <alignment/>
      <protection/>
    </xf>
    <xf numFmtId="0" fontId="27" fillId="0" borderId="0">
      <alignment/>
      <protection/>
    </xf>
    <xf numFmtId="0" fontId="28" fillId="5" borderId="4">
      <alignment horizontal="center"/>
      <protection locked="0"/>
    </xf>
    <xf numFmtId="0" fontId="1" fillId="0" borderId="5" applyNumberFormat="0" applyFill="0" applyAlignment="0" applyProtection="0"/>
    <xf numFmtId="0" fontId="26" fillId="5" borderId="6">
      <alignment/>
      <protection locked="0"/>
    </xf>
    <xf numFmtId="0" fontId="29" fillId="6" borderId="7">
      <alignment horizontal="centerContinuous"/>
      <protection locked="0"/>
    </xf>
    <xf numFmtId="0" fontId="29" fillId="6" borderId="7">
      <alignment horizontal="center"/>
      <protection locked="0"/>
    </xf>
    <xf numFmtId="0" fontId="29" fillId="6" borderId="7">
      <alignment horizontal="center"/>
      <protection locked="0"/>
    </xf>
    <xf numFmtId="4" fontId="30" fillId="5" borderId="8">
      <alignment/>
      <protection/>
    </xf>
    <xf numFmtId="0" fontId="5" fillId="0" borderId="0">
      <alignment/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26" fillId="5" borderId="9">
      <alignment/>
      <protection locked="0"/>
    </xf>
    <xf numFmtId="9" fontId="1" fillId="0" borderId="0" applyFill="0" applyBorder="0" applyAlignment="0" applyProtection="0"/>
    <xf numFmtId="1" fontId="3" fillId="0" borderId="0">
      <alignment horizontal="center" vertical="center"/>
      <protection locked="0"/>
    </xf>
    <xf numFmtId="0" fontId="3" fillId="0" borderId="0">
      <alignment/>
      <protection/>
    </xf>
    <xf numFmtId="0" fontId="10" fillId="7" borderId="0">
      <alignment horizontal="left"/>
      <protection/>
    </xf>
    <xf numFmtId="0" fontId="32" fillId="7" borderId="0">
      <alignment/>
      <protection/>
    </xf>
    <xf numFmtId="178" fontId="1" fillId="0" borderId="0" applyFill="0" applyBorder="0" applyAlignment="0" applyProtection="0"/>
    <xf numFmtId="4" fontId="29" fillId="6" borderId="10">
      <alignment horizontal="right" vertical="center"/>
      <protection/>
    </xf>
    <xf numFmtId="0" fontId="10" fillId="0" borderId="0">
      <alignment/>
      <protection/>
    </xf>
    <xf numFmtId="164" fontId="14" fillId="0" borderId="1">
      <alignment horizontal="right" vertical="center"/>
      <protection/>
    </xf>
    <xf numFmtId="178" fontId="1" fillId="0" borderId="0" applyFill="0" applyBorder="0" applyAlignment="0" applyProtection="0"/>
    <xf numFmtId="174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3" fillId="0" borderId="0">
      <alignment/>
      <protection/>
    </xf>
    <xf numFmtId="0" fontId="10" fillId="2" borderId="0" applyProtection="0">
      <alignment/>
    </xf>
  </cellStyleXfs>
  <cellXfs count="172">
    <xf numFmtId="0" fontId="0" fillId="0" borderId="0" xfId="0"/>
    <xf numFmtId="0" fontId="3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5" fillId="0" borderId="0" xfId="21" applyAlignment="1" applyProtection="1">
      <alignment horizontal="left" vertical="top"/>
      <protection locked="0"/>
    </xf>
    <xf numFmtId="0" fontId="3" fillId="0" borderId="0" xfId="22" applyFont="1" applyFill="1" applyAlignment="1">
      <alignment horizontal="left" vertical="top"/>
      <protection/>
    </xf>
    <xf numFmtId="0" fontId="5" fillId="0" borderId="0" xfId="2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Alignment="1" applyProtection="1">
      <alignment horizontal="left" vertical="center"/>
      <protection locked="0"/>
    </xf>
    <xf numFmtId="0" fontId="6" fillId="0" borderId="0" xfId="23" applyFont="1">
      <alignment/>
      <protection/>
    </xf>
    <xf numFmtId="0" fontId="1" fillId="0" borderId="0" xfId="24" applyFont="1">
      <alignment/>
      <protection/>
    </xf>
    <xf numFmtId="0" fontId="3" fillId="0" borderId="0" xfId="20" applyFont="1">
      <alignment/>
      <protection/>
    </xf>
    <xf numFmtId="49" fontId="3" fillId="0" borderId="0" xfId="20" applyNumberFormat="1" applyFont="1">
      <alignment/>
      <protection/>
    </xf>
    <xf numFmtId="164" fontId="3" fillId="0" borderId="0" xfId="20" applyNumberFormat="1" applyFont="1">
      <alignment/>
      <protection/>
    </xf>
    <xf numFmtId="164" fontId="3" fillId="0" borderId="0" xfId="20" applyNumberFormat="1" applyFont="1" applyAlignment="1">
      <alignment horizontal="right"/>
      <protection/>
    </xf>
    <xf numFmtId="0" fontId="7" fillId="9" borderId="0" xfId="20" applyNumberFormat="1" applyFont="1" applyFill="1" applyAlignment="1" applyProtection="1">
      <alignment vertical="center"/>
      <protection/>
    </xf>
    <xf numFmtId="0" fontId="8" fillId="9" borderId="0" xfId="20" applyNumberFormat="1" applyFont="1" applyFill="1" applyAlignment="1" applyProtection="1">
      <alignment vertical="center"/>
      <protection/>
    </xf>
    <xf numFmtId="0" fontId="1" fillId="9" borderId="0" xfId="20" applyNumberFormat="1" applyFont="1" applyFill="1" applyAlignment="1" applyProtection="1">
      <alignment vertical="center"/>
      <protection/>
    </xf>
    <xf numFmtId="49" fontId="1" fillId="9" borderId="0" xfId="20" applyNumberFormat="1" applyFont="1" applyFill="1" applyAlignment="1" applyProtection="1">
      <alignment vertical="center"/>
      <protection/>
    </xf>
    <xf numFmtId="49" fontId="9" fillId="9" borderId="0" xfId="20" applyNumberFormat="1" applyFont="1" applyFill="1" applyAlignment="1" applyProtection="1">
      <alignment horizontal="left" vertical="center"/>
      <protection/>
    </xf>
    <xf numFmtId="49" fontId="4" fillId="9" borderId="0" xfId="25" applyNumberFormat="1" applyFont="1" applyFill="1" applyBorder="1" applyAlignment="1" applyProtection="1">
      <alignment horizontal="left" vertical="center"/>
      <protection/>
    </xf>
    <xf numFmtId="0" fontId="3" fillId="9" borderId="0" xfId="20" applyFont="1" applyFill="1">
      <alignment/>
      <protection/>
    </xf>
    <xf numFmtId="0" fontId="9" fillId="9" borderId="0" xfId="20" applyNumberFormat="1" applyFont="1" applyFill="1" applyAlignment="1" applyProtection="1">
      <alignment vertical="center"/>
      <protection/>
    </xf>
    <xf numFmtId="49" fontId="9" fillId="9" borderId="0" xfId="20" applyNumberFormat="1" applyFont="1" applyFill="1" applyAlignment="1" applyProtection="1">
      <alignment vertical="center"/>
      <protection/>
    </xf>
    <xf numFmtId="0" fontId="10" fillId="9" borderId="0" xfId="20" applyNumberFormat="1" applyFont="1" applyFill="1" applyAlignment="1" applyProtection="1">
      <alignment vertical="center"/>
      <protection/>
    </xf>
    <xf numFmtId="165" fontId="10" fillId="9" borderId="0" xfId="25" applyNumberFormat="1" applyFont="1" applyFill="1" applyBorder="1" applyAlignment="1" applyProtection="1">
      <alignment horizontal="left" vertical="center"/>
      <protection/>
    </xf>
    <xf numFmtId="0" fontId="11" fillId="9" borderId="0" xfId="20" applyNumberFormat="1" applyFont="1" applyFill="1" applyAlignment="1" applyProtection="1">
      <alignment vertical="center"/>
      <protection/>
    </xf>
    <xf numFmtId="165" fontId="10" fillId="9" borderId="0" xfId="25" applyNumberFormat="1" applyFont="1" applyFill="1" applyBorder="1" applyAlignment="1" applyProtection="1">
      <alignment horizontal="left" vertical="top"/>
      <protection/>
    </xf>
    <xf numFmtId="164" fontId="3" fillId="9" borderId="0" xfId="20" applyNumberFormat="1" applyFont="1" applyFill="1" applyAlignment="1">
      <alignment horizontal="center"/>
      <protection/>
    </xf>
    <xf numFmtId="0" fontId="9" fillId="9" borderId="0" xfId="20" applyNumberFormat="1" applyFont="1" applyFill="1" applyAlignment="1" applyProtection="1">
      <alignment horizontal="left" vertical="center"/>
      <protection/>
    </xf>
    <xf numFmtId="0" fontId="3" fillId="0" borderId="11" xfId="20" applyFont="1" applyBorder="1">
      <alignment/>
      <protection/>
    </xf>
    <xf numFmtId="49" fontId="3" fillId="0" borderId="11" xfId="20" applyNumberFormat="1" applyFont="1" applyBorder="1">
      <alignment/>
      <protection/>
    </xf>
    <xf numFmtId="164" fontId="3" fillId="0" borderId="11" xfId="20" applyNumberFormat="1" applyFont="1" applyBorder="1">
      <alignment/>
      <protection/>
    </xf>
    <xf numFmtId="164" fontId="3" fillId="0" borderId="11" xfId="20" applyNumberFormat="1" applyFont="1" applyBorder="1" applyAlignment="1">
      <alignment horizontal="right"/>
      <protection/>
    </xf>
    <xf numFmtId="0" fontId="10" fillId="0" borderId="0" xfId="20" applyFont="1" applyBorder="1">
      <alignment/>
      <protection/>
    </xf>
    <xf numFmtId="0" fontId="3" fillId="0" borderId="12" xfId="20" applyFont="1" applyBorder="1" applyAlignment="1">
      <alignment horizontal="center"/>
      <protection/>
    </xf>
    <xf numFmtId="0" fontId="3" fillId="0" borderId="13" xfId="20" applyFont="1" applyBorder="1">
      <alignment/>
      <protection/>
    </xf>
    <xf numFmtId="0" fontId="3" fillId="0" borderId="13" xfId="20" applyFont="1" applyBorder="1" applyAlignment="1">
      <alignment horizontal="center"/>
      <protection/>
    </xf>
    <xf numFmtId="49" fontId="3" fillId="0" borderId="13" xfId="20" applyNumberFormat="1" applyFont="1" applyBorder="1" applyAlignment="1">
      <alignment horizontal="center"/>
      <protection/>
    </xf>
    <xf numFmtId="164" fontId="3" fillId="0" borderId="13" xfId="20" applyNumberFormat="1" applyFont="1" applyBorder="1" applyAlignment="1">
      <alignment horizontal="right"/>
      <protection/>
    </xf>
    <xf numFmtId="49" fontId="3" fillId="0" borderId="13" xfId="20" applyNumberFormat="1" applyFont="1" applyBorder="1">
      <alignment/>
      <protection/>
    </xf>
    <xf numFmtId="1" fontId="3" fillId="0" borderId="12" xfId="20" applyNumberFormat="1" applyFont="1" applyBorder="1">
      <alignment/>
      <protection/>
    </xf>
    <xf numFmtId="0" fontId="12" fillId="0" borderId="14" xfId="20" applyFont="1" applyBorder="1">
      <alignment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49" fontId="13" fillId="0" borderId="0" xfId="20" applyNumberFormat="1" applyFont="1" applyBorder="1" applyAlignment="1">
      <alignment horizontal="center"/>
      <protection/>
    </xf>
    <xf numFmtId="164" fontId="13" fillId="0" borderId="0" xfId="20" applyNumberFormat="1" applyFont="1" applyBorder="1" applyAlignment="1">
      <alignment horizontal="right"/>
      <protection/>
    </xf>
    <xf numFmtId="4" fontId="1" fillId="0" borderId="0" xfId="20" applyNumberFormat="1" applyFont="1" applyBorder="1" applyAlignment="1">
      <alignment/>
      <protection/>
    </xf>
    <xf numFmtId="4" fontId="13" fillId="0" borderId="0" xfId="20" applyNumberFormat="1" applyFont="1" applyBorder="1">
      <alignment/>
      <protection/>
    </xf>
    <xf numFmtId="4" fontId="13" fillId="0" borderId="14" xfId="20" applyNumberFormat="1" applyFont="1" applyBorder="1">
      <alignment/>
      <protection/>
    </xf>
    <xf numFmtId="0" fontId="14" fillId="0" borderId="14" xfId="20" applyFont="1" applyBorder="1">
      <alignment/>
      <protection/>
    </xf>
    <xf numFmtId="49" fontId="15" fillId="0" borderId="0" xfId="20" applyNumberFormat="1" applyFont="1" applyBorder="1" applyAlignment="1">
      <alignment horizontal="center"/>
      <protection/>
    </xf>
    <xf numFmtId="164" fontId="13" fillId="0" borderId="0" xfId="20" applyNumberFormat="1" applyFont="1" applyBorder="1" applyAlignment="1">
      <alignment horizontal="left"/>
      <protection/>
    </xf>
    <xf numFmtId="4" fontId="1" fillId="0" borderId="1" xfId="20" applyNumberFormat="1" applyFont="1" applyBorder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13" fillId="0" borderId="14" xfId="20" applyFont="1" applyBorder="1">
      <alignment/>
      <protection/>
    </xf>
    <xf numFmtId="0" fontId="15" fillId="0" borderId="0" xfId="20" applyFont="1" applyBorder="1">
      <alignment/>
      <protection/>
    </xf>
    <xf numFmtId="164" fontId="15" fillId="0" borderId="0" xfId="20" applyNumberFormat="1" applyFont="1" applyBorder="1" applyAlignment="1">
      <alignment horizontal="right"/>
      <protection/>
    </xf>
    <xf numFmtId="4" fontId="14" fillId="0" borderId="0" xfId="20" applyNumberFormat="1" applyFont="1" applyBorder="1" applyAlignment="1">
      <alignment/>
      <protection/>
    </xf>
    <xf numFmtId="4" fontId="15" fillId="0" borderId="0" xfId="20" applyNumberFormat="1" applyFont="1" applyBorder="1">
      <alignment/>
      <protection/>
    </xf>
    <xf numFmtId="4" fontId="12" fillId="0" borderId="14" xfId="20" applyNumberFormat="1" applyFont="1" applyBorder="1">
      <alignment/>
      <protection/>
    </xf>
    <xf numFmtId="0" fontId="1" fillId="0" borderId="0" xfId="20" applyFont="1" applyBorder="1">
      <alignment/>
      <protection/>
    </xf>
    <xf numFmtId="49" fontId="1" fillId="0" borderId="0" xfId="20" applyNumberFormat="1" applyFont="1" applyBorder="1" applyAlignment="1">
      <alignment horizontal="center"/>
      <protection/>
    </xf>
    <xf numFmtId="164" fontId="1" fillId="0" borderId="0" xfId="20" applyNumberFormat="1" applyFont="1" applyBorder="1" applyAlignment="1">
      <alignment horizontal="right"/>
      <protection/>
    </xf>
    <xf numFmtId="4" fontId="1" fillId="0" borderId="0" xfId="20" applyNumberFormat="1" applyFont="1" applyBorder="1">
      <alignment/>
      <protection/>
    </xf>
    <xf numFmtId="4" fontId="1" fillId="0" borderId="14" xfId="20" applyNumberFormat="1" applyFont="1" applyBorder="1">
      <alignment/>
      <protection/>
    </xf>
    <xf numFmtId="0" fontId="1" fillId="0" borderId="14" xfId="20" applyNumberFormat="1" applyFont="1" applyBorder="1" applyAlignment="1">
      <alignment horizontal="right"/>
      <protection/>
    </xf>
    <xf numFmtId="49" fontId="1" fillId="0" borderId="0" xfId="20" applyNumberFormat="1" applyFont="1" applyAlignment="1">
      <alignment/>
      <protection/>
    </xf>
    <xf numFmtId="0" fontId="13" fillId="0" borderId="0" xfId="20" applyFont="1" applyBorder="1" applyAlignment="1">
      <alignment/>
      <protection/>
    </xf>
    <xf numFmtId="164" fontId="13" fillId="0" borderId="0" xfId="20" applyNumberFormat="1" applyFont="1" applyBorder="1" applyAlignment="1">
      <alignment/>
      <protection/>
    </xf>
    <xf numFmtId="4" fontId="1" fillId="0" borderId="1" xfId="20" applyNumberFormat="1" applyFont="1" applyBorder="1" applyAlignment="1">
      <alignment horizontal="right"/>
      <protection/>
    </xf>
    <xf numFmtId="0" fontId="16" fillId="0" borderId="14" xfId="20" applyFont="1" applyBorder="1">
      <alignment/>
      <protection/>
    </xf>
    <xf numFmtId="49" fontId="13" fillId="0" borderId="0" xfId="20" applyNumberFormat="1" applyFont="1" applyBorder="1" applyAlignment="1">
      <alignment horizontal="right"/>
      <protection/>
    </xf>
    <xf numFmtId="4" fontId="14" fillId="0" borderId="0" xfId="20" applyNumberFormat="1" applyFont="1" applyBorder="1" applyAlignment="1">
      <alignment horizontal="right"/>
      <protection/>
    </xf>
    <xf numFmtId="0" fontId="17" fillId="0" borderId="0" xfId="20" applyFont="1" applyBorder="1">
      <alignment/>
      <protection/>
    </xf>
    <xf numFmtId="0" fontId="16" fillId="10" borderId="15" xfId="20" applyFont="1" applyFill="1" applyBorder="1">
      <alignment/>
      <protection/>
    </xf>
    <xf numFmtId="0" fontId="18" fillId="10" borderId="16" xfId="20" applyFont="1" applyFill="1" applyBorder="1">
      <alignment/>
      <protection/>
    </xf>
    <xf numFmtId="0" fontId="16" fillId="10" borderId="16" xfId="20" applyFont="1" applyFill="1" applyBorder="1">
      <alignment/>
      <protection/>
    </xf>
    <xf numFmtId="49" fontId="16" fillId="10" borderId="16" xfId="20" applyNumberFormat="1" applyFont="1" applyFill="1" applyBorder="1" applyAlignment="1">
      <alignment horizontal="right"/>
      <protection/>
    </xf>
    <xf numFmtId="164" fontId="16" fillId="10" borderId="16" xfId="20" applyNumberFormat="1" applyFont="1" applyFill="1" applyBorder="1" applyAlignment="1">
      <alignment horizontal="right"/>
      <protection/>
    </xf>
    <xf numFmtId="4" fontId="16" fillId="10" borderId="16" xfId="20" applyNumberFormat="1" applyFont="1" applyFill="1" applyBorder="1" applyAlignment="1">
      <alignment horizontal="right"/>
      <protection/>
    </xf>
    <xf numFmtId="4" fontId="16" fillId="10" borderId="16" xfId="20" applyNumberFormat="1" applyFont="1" applyFill="1" applyBorder="1">
      <alignment/>
      <protection/>
    </xf>
    <xf numFmtId="4" fontId="18" fillId="10" borderId="17" xfId="20" applyNumberFormat="1" applyFont="1" applyFill="1" applyBorder="1">
      <alignment/>
      <protection/>
    </xf>
    <xf numFmtId="0" fontId="19" fillId="0" borderId="0" xfId="20" applyFont="1" applyBorder="1" applyAlignment="1">
      <alignment horizontal="center"/>
      <protection/>
    </xf>
    <xf numFmtId="49" fontId="3" fillId="0" borderId="0" xfId="20" applyNumberFormat="1" applyFont="1" applyBorder="1" applyAlignment="1">
      <alignment horizontal="center"/>
      <protection/>
    </xf>
    <xf numFmtId="164" fontId="3" fillId="0" borderId="0" xfId="20" applyNumberFormat="1" applyFont="1" applyBorder="1" applyAlignment="1">
      <alignment horizontal="right"/>
      <protection/>
    </xf>
    <xf numFmtId="49" fontId="3" fillId="0" borderId="0" xfId="20" applyNumberFormat="1" applyFont="1" applyBorder="1">
      <alignment/>
      <protection/>
    </xf>
    <xf numFmtId="1" fontId="3" fillId="0" borderId="0" xfId="20" applyNumberFormat="1" applyFont="1" applyBorder="1">
      <alignment/>
      <protection/>
    </xf>
    <xf numFmtId="0" fontId="1" fillId="0" borderId="0" xfId="27" applyFont="1">
      <alignment/>
      <protection/>
    </xf>
    <xf numFmtId="164" fontId="1" fillId="0" borderId="0" xfId="27" applyNumberFormat="1" applyFont="1">
      <alignment/>
      <protection/>
    </xf>
    <xf numFmtId="0" fontId="21" fillId="6" borderId="0" xfId="21" applyFont="1" applyFill="1" applyAlignment="1" applyProtection="1">
      <alignment horizontal="left"/>
      <protection locked="0"/>
    </xf>
    <xf numFmtId="0" fontId="19" fillId="6" borderId="0" xfId="21" applyFont="1" applyFill="1" applyAlignment="1" applyProtection="1">
      <alignment horizontal="left"/>
      <protection locked="0"/>
    </xf>
    <xf numFmtId="0" fontId="19" fillId="6" borderId="0" xfId="21" applyFont="1" applyFill="1" applyAlignment="1" applyProtection="1">
      <alignment horizontal="center"/>
      <protection locked="0"/>
    </xf>
    <xf numFmtId="0" fontId="11" fillId="6" borderId="0" xfId="21" applyFont="1" applyFill="1" applyAlignment="1" applyProtection="1">
      <alignment horizontal="left"/>
      <protection locked="0"/>
    </xf>
    <xf numFmtId="1" fontId="11" fillId="6" borderId="0" xfId="21" applyNumberFormat="1" applyFont="1" applyFill="1" applyAlignment="1" applyProtection="1">
      <alignment horizontal="left"/>
      <protection locked="0"/>
    </xf>
    <xf numFmtId="0" fontId="9" fillId="6" borderId="0" xfId="21" applyFont="1" applyFill="1" applyAlignment="1" applyProtection="1">
      <alignment horizontal="left"/>
      <protection locked="0"/>
    </xf>
    <xf numFmtId="0" fontId="9" fillId="6" borderId="0" xfId="21" applyFont="1" applyFill="1" applyAlignment="1" applyProtection="1">
      <alignment horizontal="center"/>
      <protection locked="0"/>
    </xf>
    <xf numFmtId="0" fontId="11" fillId="11" borderId="0" xfId="28" applyFont="1" applyFill="1" applyAlignment="1" applyProtection="1">
      <alignment horizontal="left"/>
      <protection/>
    </xf>
    <xf numFmtId="14" fontId="19" fillId="6" borderId="0" xfId="21" applyNumberFormat="1" applyFont="1" applyFill="1" applyAlignment="1" applyProtection="1">
      <alignment horizontal="left"/>
      <protection locked="0"/>
    </xf>
    <xf numFmtId="0" fontId="9" fillId="4" borderId="18" xfId="21" applyFont="1" applyFill="1" applyBorder="1" applyAlignment="1" applyProtection="1">
      <alignment horizontal="center" vertical="center" wrapText="1"/>
      <protection locked="0"/>
    </xf>
    <xf numFmtId="166" fontId="11" fillId="0" borderId="0" xfId="22" applyNumberFormat="1" applyFont="1" applyFill="1" applyAlignment="1">
      <alignment horizontal="center"/>
      <protection/>
    </xf>
    <xf numFmtId="49" fontId="11" fillId="0" borderId="0" xfId="22" applyNumberFormat="1" applyFont="1" applyFill="1" applyAlignment="1">
      <alignment horizontal="right" wrapText="1"/>
      <protection/>
    </xf>
    <xf numFmtId="0" fontId="11" fillId="0" borderId="0" xfId="22" applyFont="1" applyFill="1" applyAlignment="1">
      <alignment horizontal="left" wrapText="1"/>
      <protection/>
    </xf>
    <xf numFmtId="167" fontId="11" fillId="0" borderId="0" xfId="22" applyNumberFormat="1" applyFont="1" applyFill="1" applyAlignment="1">
      <alignment horizontal="right"/>
      <protection/>
    </xf>
    <xf numFmtId="168" fontId="11" fillId="0" borderId="0" xfId="22" applyNumberFormat="1" applyFont="1" applyFill="1" applyAlignment="1">
      <alignment horizontal="right"/>
      <protection/>
    </xf>
    <xf numFmtId="4" fontId="11" fillId="0" borderId="0" xfId="21" applyNumberFormat="1" applyFont="1" applyFill="1" applyAlignment="1" applyProtection="1">
      <alignment horizontal="right"/>
      <protection locked="0"/>
    </xf>
    <xf numFmtId="166" fontId="9" fillId="0" borderId="19" xfId="21" applyNumberFormat="1" applyFont="1" applyFill="1" applyBorder="1" applyAlignment="1" applyProtection="1">
      <alignment horizontal="right" vertical="top"/>
      <protection locked="0"/>
    </xf>
    <xf numFmtId="0" fontId="9" fillId="0" borderId="20" xfId="21" applyNumberFormat="1" applyFont="1" applyFill="1" applyBorder="1" applyAlignment="1" applyProtection="1">
      <alignment horizontal="left" vertical="top" wrapText="1"/>
      <protection locked="0"/>
    </xf>
    <xf numFmtId="0" fontId="9" fillId="0" borderId="20" xfId="21" applyFont="1" applyFill="1" applyBorder="1" applyAlignment="1" applyProtection="1">
      <alignment horizontal="left" vertical="top" wrapText="1"/>
      <protection locked="0"/>
    </xf>
    <xf numFmtId="0" fontId="9" fillId="0" borderId="20" xfId="21" applyFont="1" applyFill="1" applyBorder="1" applyAlignment="1" applyProtection="1">
      <alignment horizontal="center" vertical="top" wrapText="1"/>
      <protection locked="0"/>
    </xf>
    <xf numFmtId="169" fontId="9" fillId="0" borderId="20" xfId="21" applyNumberFormat="1" applyFont="1" applyFill="1" applyBorder="1" applyAlignment="1" applyProtection="1">
      <alignment horizontal="right" vertical="top"/>
      <protection locked="0"/>
    </xf>
    <xf numFmtId="4" fontId="9" fillId="0" borderId="20" xfId="21" applyNumberFormat="1" applyFont="1" applyFill="1" applyBorder="1" applyAlignment="1" applyProtection="1">
      <alignment horizontal="right" vertical="top"/>
      <protection locked="0"/>
    </xf>
    <xf numFmtId="0" fontId="22" fillId="0" borderId="0" xfId="21" applyFont="1" applyFill="1" applyAlignment="1" applyProtection="1">
      <alignment horizontal="right"/>
      <protection locked="0"/>
    </xf>
    <xf numFmtId="0" fontId="22" fillId="0" borderId="0" xfId="21" applyFont="1" applyFill="1" applyAlignment="1" applyProtection="1">
      <alignment horizontal="left" wrapText="1"/>
      <protection locked="0"/>
    </xf>
    <xf numFmtId="0" fontId="22" fillId="0" borderId="0" xfId="21" applyFont="1" applyFill="1" applyAlignment="1" applyProtection="1">
      <alignment horizontal="center" wrapText="1"/>
      <protection locked="0"/>
    </xf>
    <xf numFmtId="4" fontId="22" fillId="0" borderId="0" xfId="21" applyNumberFormat="1" applyFont="1" applyFill="1" applyAlignment="1" applyProtection="1">
      <alignment horizontal="right"/>
      <protection locked="0"/>
    </xf>
    <xf numFmtId="166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69" fontId="0" fillId="0" borderId="0" xfId="0" applyNumberFormat="1" applyFill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horizontal="right" vertical="center"/>
      <protection locked="0"/>
    </xf>
    <xf numFmtId="166" fontId="0" fillId="8" borderId="0" xfId="0" applyNumberFormat="1" applyFill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left" vertical="center" wrapText="1"/>
      <protection locked="0"/>
    </xf>
    <xf numFmtId="0" fontId="23" fillId="8" borderId="0" xfId="0" applyFont="1" applyFill="1" applyAlignment="1" applyProtection="1">
      <alignment horizontal="left" vertical="center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169" fontId="0" fillId="8" borderId="0" xfId="0" applyNumberFormat="1" applyFill="1" applyAlignment="1" applyProtection="1">
      <alignment vertical="center"/>
      <protection locked="0"/>
    </xf>
    <xf numFmtId="4" fontId="0" fillId="8" borderId="0" xfId="0" applyNumberFormat="1" applyFill="1" applyAlignment="1" applyProtection="1">
      <alignment horizontal="right" vertical="center"/>
      <protection locked="0"/>
    </xf>
    <xf numFmtId="4" fontId="6" fillId="0" borderId="0" xfId="23" applyNumberFormat="1" applyFont="1">
      <alignment/>
      <protection/>
    </xf>
    <xf numFmtId="167" fontId="0" fillId="8" borderId="0" xfId="0" applyNumberFormat="1" applyFill="1" applyAlignment="1" applyProtection="1">
      <alignment horizontal="right" vertical="center"/>
      <protection locked="0"/>
    </xf>
    <xf numFmtId="168" fontId="0" fillId="8" borderId="0" xfId="0" applyNumberFormat="1" applyFill="1" applyAlignment="1" applyProtection="1">
      <alignment horizontal="right" vertical="center"/>
      <protection locked="0"/>
    </xf>
    <xf numFmtId="166" fontId="9" fillId="0" borderId="0" xfId="21" applyNumberFormat="1" applyFont="1" applyFill="1" applyBorder="1" applyAlignment="1" applyProtection="1">
      <alignment horizontal="right" vertical="top"/>
      <protection locked="0"/>
    </xf>
    <xf numFmtId="0" fontId="9" fillId="8" borderId="0" xfId="0" applyFont="1" applyFill="1" applyBorder="1" applyAlignment="1" applyProtection="1">
      <alignment horizontal="left" vertical="top" wrapText="1"/>
      <protection locked="0"/>
    </xf>
    <xf numFmtId="0" fontId="9" fillId="0" borderId="0" xfId="21" applyFont="1" applyFill="1" applyBorder="1" applyAlignment="1" applyProtection="1">
      <alignment horizontal="left" vertical="top" wrapText="1"/>
      <protection locked="0"/>
    </xf>
    <xf numFmtId="0" fontId="9" fillId="0" borderId="0" xfId="21" applyFont="1" applyFill="1" applyBorder="1" applyAlignment="1" applyProtection="1">
      <alignment horizontal="center" vertical="top" wrapText="1"/>
      <protection locked="0"/>
    </xf>
    <xf numFmtId="169" fontId="9" fillId="0" borderId="0" xfId="21" applyNumberFormat="1" applyFont="1" applyFill="1" applyBorder="1" applyAlignment="1" applyProtection="1">
      <alignment horizontal="right" vertical="top"/>
      <protection locked="0"/>
    </xf>
    <xf numFmtId="4" fontId="9" fillId="0" borderId="0" xfId="21" applyNumberFormat="1" applyFont="1" applyFill="1" applyBorder="1" applyAlignment="1" applyProtection="1">
      <alignment horizontal="right" vertical="top"/>
      <protection locked="0"/>
    </xf>
    <xf numFmtId="169" fontId="6" fillId="0" borderId="0" xfId="23" applyNumberFormat="1" applyFont="1">
      <alignment/>
      <protection/>
    </xf>
    <xf numFmtId="169" fontId="1" fillId="0" borderId="0" xfId="24" applyNumberFormat="1" applyFont="1">
      <alignment/>
      <protection/>
    </xf>
    <xf numFmtId="0" fontId="19" fillId="6" borderId="0" xfId="21" applyFont="1" applyFill="1" applyAlignment="1" applyProtection="1">
      <alignment horizontal="left" wrapText="1"/>
      <protection locked="0"/>
    </xf>
    <xf numFmtId="0" fontId="9" fillId="6" borderId="0" xfId="21" applyFont="1" applyFill="1" applyAlignment="1" applyProtection="1">
      <alignment horizontal="left" wrapText="1"/>
      <protection locked="0"/>
    </xf>
    <xf numFmtId="0" fontId="5" fillId="0" borderId="0" xfId="2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6" fillId="0" borderId="0" xfId="23" applyFont="1" applyAlignment="1">
      <alignment wrapText="1"/>
      <protection/>
    </xf>
    <xf numFmtId="0" fontId="1" fillId="0" borderId="0" xfId="24" applyFont="1" applyAlignment="1">
      <alignment wrapText="1"/>
      <protection/>
    </xf>
    <xf numFmtId="0" fontId="1" fillId="0" borderId="0" xfId="27" applyFont="1" applyAlignment="1">
      <alignment wrapText="1"/>
      <protection/>
    </xf>
    <xf numFmtId="0" fontId="33" fillId="0" borderId="0" xfId="0" applyFont="1" applyBorder="1"/>
    <xf numFmtId="0" fontId="33" fillId="0" borderId="21" xfId="0" applyFont="1" applyBorder="1" applyAlignment="1">
      <alignment horizontal="right"/>
    </xf>
    <xf numFmtId="0" fontId="17" fillId="0" borderId="22" xfId="0" applyFont="1" applyBorder="1"/>
    <xf numFmtId="0" fontId="33" fillId="0" borderId="22" xfId="0" applyFont="1" applyBorder="1"/>
    <xf numFmtId="49" fontId="33" fillId="0" borderId="22" xfId="0" applyNumberFormat="1" applyFont="1" applyBorder="1" applyAlignment="1">
      <alignment horizontal="right"/>
    </xf>
    <xf numFmtId="164" fontId="33" fillId="0" borderId="22" xfId="0" applyNumberFormat="1" applyFont="1" applyBorder="1" applyAlignment="1">
      <alignment horizontal="right"/>
    </xf>
    <xf numFmtId="0" fontId="33" fillId="12" borderId="21" xfId="0" applyFont="1" applyFill="1" applyBorder="1" applyAlignment="1">
      <alignment horizontal="right"/>
    </xf>
    <xf numFmtId="0" fontId="17" fillId="12" borderId="22" xfId="0" applyFont="1" applyFill="1" applyBorder="1"/>
    <xf numFmtId="0" fontId="33" fillId="12" borderId="22" xfId="0" applyFont="1" applyFill="1" applyBorder="1"/>
    <xf numFmtId="49" fontId="33" fillId="12" borderId="22" xfId="0" applyNumberFormat="1" applyFont="1" applyFill="1" applyBorder="1" applyAlignment="1">
      <alignment horizontal="right"/>
    </xf>
    <xf numFmtId="164" fontId="33" fillId="12" borderId="22" xfId="0" applyNumberFormat="1" applyFont="1" applyFill="1" applyBorder="1" applyAlignment="1">
      <alignment horizontal="right"/>
    </xf>
    <xf numFmtId="164" fontId="33" fillId="13" borderId="22" xfId="0" applyNumberFormat="1" applyFont="1" applyFill="1" applyBorder="1" applyAlignment="1">
      <alignment horizontal="right"/>
    </xf>
    <xf numFmtId="4" fontId="17" fillId="0" borderId="23" xfId="0" applyNumberFormat="1" applyFont="1" applyBorder="1"/>
    <xf numFmtId="4" fontId="17" fillId="12" borderId="23" xfId="0" applyNumberFormat="1" applyFont="1" applyFill="1" applyBorder="1"/>
    <xf numFmtId="0" fontId="20" fillId="0" borderId="24" xfId="26" applyNumberFormat="1" applyFont="1" applyFill="1" applyBorder="1" applyAlignment="1">
      <alignment horizontal="left" vertical="top" wrapText="1"/>
      <protection/>
    </xf>
    <xf numFmtId="0" fontId="20" fillId="0" borderId="2" xfId="26" applyNumberFormat="1" applyFont="1" applyFill="1" applyBorder="1" applyAlignment="1">
      <alignment horizontal="left" vertical="top" wrapText="1"/>
      <protection/>
    </xf>
    <xf numFmtId="0" fontId="20" fillId="0" borderId="25" xfId="26" applyNumberFormat="1" applyFont="1" applyFill="1" applyBorder="1" applyAlignment="1">
      <alignment horizontal="left" vertical="top" wrapText="1"/>
      <protection/>
    </xf>
    <xf numFmtId="0" fontId="20" fillId="0" borderId="26" xfId="26" applyNumberFormat="1" applyFont="1" applyFill="1" applyBorder="1" applyAlignment="1">
      <alignment horizontal="left" vertical="top" wrapText="1"/>
      <protection/>
    </xf>
    <xf numFmtId="0" fontId="20" fillId="0" borderId="27" xfId="26" applyNumberFormat="1" applyFont="1" applyFill="1" applyBorder="1" applyAlignment="1">
      <alignment horizontal="left" vertical="top" wrapText="1"/>
      <protection/>
    </xf>
    <xf numFmtId="0" fontId="20" fillId="0" borderId="28" xfId="26" applyNumberFormat="1" applyFont="1" applyFill="1" applyBorder="1" applyAlignment="1">
      <alignment horizontal="left" vertical="top" wrapText="1"/>
      <protection/>
    </xf>
    <xf numFmtId="0" fontId="20" fillId="0" borderId="29" xfId="26" applyNumberFormat="1" applyFont="1" applyFill="1" applyBorder="1" applyAlignment="1">
      <alignment horizontal="left" vertical="top" wrapText="1"/>
      <protection/>
    </xf>
    <xf numFmtId="0" fontId="20" fillId="0" borderId="30" xfId="26" applyNumberFormat="1" applyFont="1" applyFill="1" applyBorder="1" applyAlignment="1">
      <alignment horizontal="left" vertical="top" wrapText="1"/>
      <protection/>
    </xf>
    <xf numFmtId="0" fontId="20" fillId="0" borderId="31" xfId="26" applyNumberFormat="1" applyFont="1" applyFill="1" applyBorder="1" applyAlignment="1">
      <alignment horizontal="left" vertical="top" wrapText="1"/>
      <protection/>
    </xf>
    <xf numFmtId="0" fontId="14" fillId="0" borderId="21" xfId="27" applyNumberFormat="1" applyFont="1" applyFill="1" applyBorder="1" applyAlignment="1">
      <alignment horizontal="left" wrapText="1"/>
      <protection/>
    </xf>
    <xf numFmtId="0" fontId="14" fillId="0" borderId="22" xfId="27" applyNumberFormat="1" applyFont="1" applyFill="1" applyBorder="1" applyAlignment="1">
      <alignment horizontal="left" wrapText="1"/>
      <protection/>
    </xf>
    <xf numFmtId="0" fontId="14" fillId="0" borderId="32" xfId="27" applyNumberFormat="1" applyFont="1" applyFill="1" applyBorder="1" applyAlignment="1">
      <alignment horizontal="left" wrapText="1"/>
      <protection/>
    </xf>
  </cellXfs>
  <cellStyles count="8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_Troja" xfId="21"/>
    <cellStyle name="normální_002_ROZP_OCENENY_VV_upr08-2010" xfId="22"/>
    <cellStyle name="normální_Stavba_" xfId="23"/>
    <cellStyle name="normální_SO 05 fasáda propočet" xfId="24"/>
    <cellStyle name="normální_List1" xfId="25"/>
    <cellStyle name="normální_River Diamond_CELKOVÁ REKAPITULACE" xfId="26"/>
    <cellStyle name="normální_SO 05 fasáda propočet_SO 100 kom_Soupis prací" xfId="27"/>
    <cellStyle name="normální_Mobil_502Roz" xfId="28"/>
    <cellStyle name="_08_4914_006_02_09_51_Výkaz výměr_2010-05" xfId="29"/>
    <cellStyle name="_5230_RD Kunratice - sklípek_rozpočet" xfId="30"/>
    <cellStyle name="_5230_RD Kunratice - sklípek_rozpočet_002_08_4914_002_01_09_17_002Technicka_specifikace_2etapa" xfId="31"/>
    <cellStyle name="_5230_RD Kunratice - sklípek_rozpočet_002_08_4914_002_01_09_17_002Technicka_specifikace_2etapa_rozpočet_" xfId="32"/>
    <cellStyle name="_5230_RD Kunratice - sklípek_rozpočet_002_08_4914_002_01_09_17_002Technicka_specifikace_2etapa_SO 100 kom_Soupis prací" xfId="33"/>
    <cellStyle name="_5230_RD Kunratice - sklípek_rozpočet_002_08_4914_002_01_09_17_002Technicka_specifikace_2etapa_SO 101 provizorní DZ" xfId="34"/>
    <cellStyle name="_5230_RD Kunratice - sklípek_rozpočet_002_08_4914_002_01_09_17_002Technicka_specifikace_2etapa_SO 200" xfId="35"/>
    <cellStyle name="_5230_RD Kunratice - sklípek_rozpočet_002_08_4914_002_01_09_17_002Technicka_specifikace_2etapa_Soupis prací_SO400 xls" xfId="36"/>
    <cellStyle name="_5230_RD Kunratice - sklípek_rozpočet_09_bur_kanali" xfId="37"/>
    <cellStyle name="_5230_RD Kunratice - sklípek_rozpočet_09_bur_kanali_rozpočet_" xfId="38"/>
    <cellStyle name="_5230_RD Kunratice - sklípek_rozpočet_09_bur_kanali_SO 100 kom_Soupis prací" xfId="39"/>
    <cellStyle name="_5230_RD Kunratice - sklípek_rozpočet_09_bur_kanali_SO 101 provizorní DZ" xfId="40"/>
    <cellStyle name="_5230_RD Kunratice - sklípek_rozpočet_09_bur_kanali_SO 200" xfId="41"/>
    <cellStyle name="_5230_RD Kunratice - sklípek_rozpočet_09_bur_kanali_Soupis prací_SO400 xls" xfId="42"/>
    <cellStyle name="_5230_RD Kunratice - sklípek_rozpočet_09_bur_podlažní_vestavby" xfId="43"/>
    <cellStyle name="_5230_RD Kunratice - sklípek_rozpočet_09_bur_podlažní_vestavby_rozpočet_" xfId="44"/>
    <cellStyle name="_5230_RD Kunratice - sklípek_rozpočet_09_bur_podlažní_vestavby_SO 100 kom_Soupis prací" xfId="45"/>
    <cellStyle name="_5230_RD Kunratice - sklípek_rozpočet_09_bur_podlažní_vestavby_SO 101 provizorní DZ" xfId="46"/>
    <cellStyle name="_5230_RD Kunratice - sklípek_rozpočet_09_bur_podlažní_vestavby_SO 200" xfId="47"/>
    <cellStyle name="_5230_RD Kunratice - sklípek_rozpočet_09_bur_podlažní_vestavby_Soupis prací_SO400 xls" xfId="48"/>
    <cellStyle name="_5230_RD Kunratice - sklípek_rozpočet_09_buri_malby" xfId="49"/>
    <cellStyle name="_5230_RD Kunratice - sklípek_rozpočet_09_buri_malby_rozpočet_" xfId="50"/>
    <cellStyle name="_5230_RD Kunratice - sklípek_rozpočet_09_buri_malby_SO 100 kom_Soupis prací" xfId="51"/>
    <cellStyle name="_5230_RD Kunratice - sklípek_rozpočet_09_buri_malby_SO 101 provizorní DZ" xfId="52"/>
    <cellStyle name="_5230_RD Kunratice - sklípek_rozpočet_09_buri_malby_SO 200" xfId="53"/>
    <cellStyle name="_5230_RD Kunratice - sklípek_rozpočet_09_buri_malby_Soupis prací_SO400 xls" xfId="54"/>
    <cellStyle name="_5230_RD Kunratice - sklípek_rozpočet_09_buri_regaly" xfId="55"/>
    <cellStyle name="_5230_RD Kunratice - sklípek_rozpočet_09_buri_regaly_rozpočet_" xfId="56"/>
    <cellStyle name="_5230_RD Kunratice - sklípek_rozpočet_09_buri_regaly_SO 100 kom_Soupis prací" xfId="57"/>
    <cellStyle name="_5230_RD Kunratice - sklípek_rozpočet_09_buri_regaly_SO 101 provizorní DZ" xfId="58"/>
    <cellStyle name="_5230_RD Kunratice - sklípek_rozpočet_09_buri_regaly_SO 200" xfId="59"/>
    <cellStyle name="_5230_RD Kunratice - sklípek_rozpočet_09_buri_regaly_Soupis prací_SO400 xls" xfId="60"/>
    <cellStyle name="_5230_RD Kunratice - sklípek_rozpočet_09-13-zbytek" xfId="61"/>
    <cellStyle name="_5230_RD Kunratice - sklípek_rozpočet_09-13-zbytek_rozpočet_" xfId="62"/>
    <cellStyle name="_5230_RD Kunratice - sklípek_rozpočet_09-13-zbytek_SO 100 kom_Soupis prací" xfId="63"/>
    <cellStyle name="_5230_RD Kunratice - sklípek_rozpočet_09-13-zbytek_SO 101 provizorní DZ" xfId="64"/>
    <cellStyle name="_5230_RD Kunratice - sklípek_rozpočet_09-13-zbytek_SO 200" xfId="65"/>
    <cellStyle name="_5230_RD Kunratice - sklípek_rozpočet_09-13-zbytek_Soupis prací_SO400 xls" xfId="66"/>
    <cellStyle name="_5230_RD Kunratice - sklípek_rozpočet_09-17" xfId="67"/>
    <cellStyle name="_5230_RD Kunratice - sklípek_rozpočet_09-17_rozpočet_" xfId="68"/>
    <cellStyle name="_5230_RD Kunratice - sklípek_rozpočet_09-17_SO 100 kom_Soupis prací" xfId="69"/>
    <cellStyle name="_5230_RD Kunratice - sklípek_rozpočet_09-17_SO 101 provizorní DZ" xfId="70"/>
    <cellStyle name="_5230_RD Kunratice - sklípek_rozpočet_09-17_SO 200" xfId="71"/>
    <cellStyle name="_5230_RD Kunratice - sklípek_rozpočet_09-17_Soupis prací_SO400 xls" xfId="72"/>
    <cellStyle name="_5230_RD Kunratice - sklípek_rozpočet_09-20" xfId="73"/>
    <cellStyle name="_5230_RD Kunratice - sklípek_rozpočet_09-20_rozpočet_" xfId="74"/>
    <cellStyle name="_5230_RD Kunratice - sklípek_rozpočet_09-20_SO 100 kom_Soupis prací" xfId="75"/>
    <cellStyle name="_5230_RD Kunratice - sklípek_rozpočet_09-20_SO 101 provizorní DZ" xfId="76"/>
    <cellStyle name="_5230_RD Kunratice - sklípek_rozpočet_09-20_SO 200" xfId="77"/>
    <cellStyle name="_5230_RD Kunratice - sklípek_rozpočet_09-20_Soupis prací_SO400 xls" xfId="78"/>
    <cellStyle name="_5230_RD Kunratice - sklípek_rozpočet_rozpočet_" xfId="79"/>
    <cellStyle name="_5230_RD Kunratice - sklípek_rozpočet_SO 100 kom_Soupis prací" xfId="80"/>
    <cellStyle name="_5230_RD Kunratice - sklípek_rozpočet_SO 101 provizorní DZ" xfId="81"/>
    <cellStyle name="_5230_RD Kunratice - sklípek_rozpočet_SO 200" xfId="82"/>
    <cellStyle name="_5230_RD Kunratice - sklípek_rozpočet_Soupis prací_SO400 xls" xfId="83"/>
    <cellStyle name="_5253_03_002_EL_Rozpocet" xfId="84"/>
    <cellStyle name="_Dostavba školy Nymburk_Celková rekapitulace" xfId="85"/>
    <cellStyle name="_Dostavba školy Nymburk_Celková rekapitulace_002_08_4914_002_01_09_17_002Technicka_specifikace_2etapa" xfId="86"/>
    <cellStyle name="_Dostavba školy Nymburk_Celková rekapitulace_002_08_4914_002_01_09_17_002Technicka_specifikace_2etapa_rozpočet_" xfId="87"/>
    <cellStyle name="_Dostavba školy Nymburk_Celková rekapitulace_002_08_4914_002_01_09_17_002Technicka_specifikace_2etapa_SO 100 kom_Soupis prací" xfId="88"/>
    <cellStyle name="_Dostavba školy Nymburk_Celková rekapitulace_002_08_4914_002_01_09_17_002Technicka_specifikace_2etapa_SO 101 provizorní DZ" xfId="89"/>
    <cellStyle name="_Dostavba školy Nymburk_Celková rekapitulace_002_08_4914_002_01_09_17_002Technicka_specifikace_2etapa_SO 200" xfId="90"/>
    <cellStyle name="_Dostavba školy Nymburk_Celková rekapitulace_002_08_4914_002_01_09_17_002Technicka_specifikace_2etapa_Soupis prací_SO400 xls" xfId="91"/>
    <cellStyle name="_Dostavba školy Nymburk_Celková rekapitulace_09_bur_kanali" xfId="92"/>
    <cellStyle name="_Dostavba školy Nymburk_Celková rekapitulace_09_bur_kanali_rozpočet_" xfId="93"/>
    <cellStyle name="_Dostavba školy Nymburk_Celková rekapitulace_09_bur_kanali_SO 100 kom_Soupis prací" xfId="94"/>
    <cellStyle name="_Dostavba školy Nymburk_Celková rekapitulace_09_bur_kanali_SO 101 provizorní DZ" xfId="95"/>
    <cellStyle name="_Dostavba školy Nymburk_Celková rekapitulace_09_bur_kanali_SO 200" xfId="96"/>
    <cellStyle name="_Dostavba školy Nymburk_Celková rekapitulace_09_bur_kanali_Soupis prací_SO400 xls" xfId="97"/>
    <cellStyle name="_Dostavba školy Nymburk_Celková rekapitulace_09_bur_podlažní_vestavby" xfId="98"/>
    <cellStyle name="_Dostavba školy Nymburk_Celková rekapitulace_09_bur_podlažní_vestavby_rozpočet_" xfId="99"/>
    <cellStyle name="_Dostavba školy Nymburk_Celková rekapitulace_09_bur_podlažní_vestavby_SO 100 kom_Soupis prací" xfId="100"/>
    <cellStyle name="_Dostavba školy Nymburk_Celková rekapitulace_09_bur_podlažní_vestavby_SO 101 provizorní DZ" xfId="101"/>
    <cellStyle name="_Dostavba školy Nymburk_Celková rekapitulace_09_bur_podlažní_vestavby_SO 200" xfId="102"/>
    <cellStyle name="_Dostavba školy Nymburk_Celková rekapitulace_09_bur_podlažní_vestavby_Soupis prací_SO400 xls" xfId="103"/>
    <cellStyle name="_Dostavba školy Nymburk_Celková rekapitulace_09_buri_malby" xfId="104"/>
    <cellStyle name="_Dostavba školy Nymburk_Celková rekapitulace_09_buri_malby_rozpočet_" xfId="105"/>
    <cellStyle name="_Dostavba školy Nymburk_Celková rekapitulace_09_buri_malby_SO 100 kom_Soupis prací" xfId="106"/>
    <cellStyle name="_Dostavba školy Nymburk_Celková rekapitulace_09_buri_malby_SO 101 provizorní DZ" xfId="107"/>
    <cellStyle name="_Dostavba školy Nymburk_Celková rekapitulace_09_buri_malby_SO 200" xfId="108"/>
    <cellStyle name="_Dostavba školy Nymburk_Celková rekapitulace_09_buri_malby_Soupis prací_SO400 xls" xfId="109"/>
    <cellStyle name="_Dostavba školy Nymburk_Celková rekapitulace_09_buri_regaly" xfId="110"/>
    <cellStyle name="_Dostavba školy Nymburk_Celková rekapitulace_09_buri_regaly_rozpočet_" xfId="111"/>
    <cellStyle name="_Dostavba školy Nymburk_Celková rekapitulace_09_buri_regaly_SO 100 kom_Soupis prací" xfId="112"/>
    <cellStyle name="_Dostavba školy Nymburk_Celková rekapitulace_09_buri_regaly_SO 101 provizorní DZ" xfId="113"/>
    <cellStyle name="_Dostavba školy Nymburk_Celková rekapitulace_09_buri_regaly_SO 200" xfId="114"/>
    <cellStyle name="_Dostavba školy Nymburk_Celková rekapitulace_09_buri_regaly_Soupis prací_SO400 xls" xfId="115"/>
    <cellStyle name="_Dostavba školy Nymburk_Celková rekapitulace_09-13-zbytek" xfId="116"/>
    <cellStyle name="_Dostavba školy Nymburk_Celková rekapitulace_09-13-zbytek_rozpočet_" xfId="117"/>
    <cellStyle name="_Dostavba školy Nymburk_Celková rekapitulace_09-13-zbytek_SO 100 kom_Soupis prací" xfId="118"/>
    <cellStyle name="_Dostavba školy Nymburk_Celková rekapitulace_09-13-zbytek_SO 101 provizorní DZ" xfId="119"/>
    <cellStyle name="_Dostavba školy Nymburk_Celková rekapitulace_09-13-zbytek_SO 200" xfId="120"/>
    <cellStyle name="_Dostavba školy Nymburk_Celková rekapitulace_09-13-zbytek_Soupis prací_SO400 xls" xfId="121"/>
    <cellStyle name="_Dostavba školy Nymburk_Celková rekapitulace_09-17" xfId="122"/>
    <cellStyle name="_Dostavba školy Nymburk_Celková rekapitulace_09-17_rozpočet_" xfId="123"/>
    <cellStyle name="_Dostavba školy Nymburk_Celková rekapitulace_09-17_SO 100 kom_Soupis prací" xfId="124"/>
    <cellStyle name="_Dostavba školy Nymburk_Celková rekapitulace_09-17_SO 101 provizorní DZ" xfId="125"/>
    <cellStyle name="_Dostavba školy Nymburk_Celková rekapitulace_09-17_SO 200" xfId="126"/>
    <cellStyle name="_Dostavba školy Nymburk_Celková rekapitulace_09-17_Soupis prací_SO400 xls" xfId="127"/>
    <cellStyle name="_Dostavba školy Nymburk_Celková rekapitulace_09-20" xfId="128"/>
    <cellStyle name="_Dostavba školy Nymburk_Celková rekapitulace_09-20_rozpočet_" xfId="129"/>
    <cellStyle name="_Dostavba školy Nymburk_Celková rekapitulace_09-20_SO 100 kom_Soupis prací" xfId="130"/>
    <cellStyle name="_Dostavba školy Nymburk_Celková rekapitulace_09-20_SO 101 provizorní DZ" xfId="131"/>
    <cellStyle name="_Dostavba školy Nymburk_Celková rekapitulace_09-20_SO 200" xfId="132"/>
    <cellStyle name="_Dostavba školy Nymburk_Celková rekapitulace_09-20_Soupis prací_SO400 xls" xfId="133"/>
    <cellStyle name="_Dostavba školy Nymburk_Celková rekapitulace_rozpočet_" xfId="134"/>
    <cellStyle name="_Dostavba školy Nymburk_Celková rekapitulace_SO 05 interiér propočet" xfId="135"/>
    <cellStyle name="_Dostavba školy Nymburk_Celková rekapitulace_SO 05 interiér propočet_rozpočet_" xfId="136"/>
    <cellStyle name="_Dostavba školy Nymburk_Celková rekapitulace_SO 05 interiér propočet_SO 100 kom_Soupis prací" xfId="137"/>
    <cellStyle name="_Dostavba školy Nymburk_Celková rekapitulace_SO 05 interiér propočet_SO 101 provizorní DZ" xfId="138"/>
    <cellStyle name="_Dostavba školy Nymburk_Celková rekapitulace_SO 05 interiér propočet_SO 200" xfId="139"/>
    <cellStyle name="_Dostavba školy Nymburk_Celková rekapitulace_SO 05 interiér propočet_Soupis prací_SO400 xls" xfId="140"/>
    <cellStyle name="_Dostavba školy Nymburk_Celková rekapitulace_SO 05 střecha propočet" xfId="141"/>
    <cellStyle name="_Dostavba školy Nymburk_Celková rekapitulace_SO 05 střecha propočet_rozpočet_" xfId="142"/>
    <cellStyle name="_Dostavba školy Nymburk_Celková rekapitulace_SO 05 střecha propočet_SO 100 kom_Soupis prací" xfId="143"/>
    <cellStyle name="_Dostavba školy Nymburk_Celková rekapitulace_SO 05 střecha propočet_SO 101 provizorní DZ" xfId="144"/>
    <cellStyle name="_Dostavba školy Nymburk_Celková rekapitulace_SO 05 střecha propočet_SO 200" xfId="145"/>
    <cellStyle name="_Dostavba školy Nymburk_Celková rekapitulace_SO 05 střecha propočet_Soupis prací_SO400 xls" xfId="146"/>
    <cellStyle name="_Dostavba školy Nymburk_Celková rekapitulace_SO 05 vzduchové sanační úpravy propočet" xfId="147"/>
    <cellStyle name="_Dostavba školy Nymburk_Celková rekapitulace_SO 05 vzduchové sanační úpravy propočet_rozpočet_" xfId="148"/>
    <cellStyle name="_Dostavba školy Nymburk_Celková rekapitulace_SO 05 vzduchové sanační úpravy propočet_SO 100 kom_Soupis prací" xfId="149"/>
    <cellStyle name="_Dostavba školy Nymburk_Celková rekapitulace_SO 05 vzduchové sanační úpravy propočet_SO 101 provizorní DZ" xfId="150"/>
    <cellStyle name="_Dostavba školy Nymburk_Celková rekapitulace_SO 05 vzduchové sanační úpravy propočet_SO 200" xfId="151"/>
    <cellStyle name="_Dostavba školy Nymburk_Celková rekapitulace_SO 05 vzduchové sanační úpravy propočet_Soupis prací_SO400 xls" xfId="152"/>
    <cellStyle name="_Dostavba školy Nymburk_Celková rekapitulace_SO 100 kom_Soupis prací" xfId="153"/>
    <cellStyle name="_Dostavba školy Nymburk_Celková rekapitulace_SO 101 provizorní DZ" xfId="154"/>
    <cellStyle name="_Dostavba školy Nymburk_Celková rekapitulace_SO 200" xfId="155"/>
    <cellStyle name="_Dostavba školy Nymburk_Celková rekapitulace_Soupis prací_SO400 xls" xfId="156"/>
    <cellStyle name="_Ladronka_2_VV-DVD_kontrola_FINAL" xfId="157"/>
    <cellStyle name="_Ladronka_2_VV-DVD_kontrola_FINAL_002_08_4914_002_01_09_17_002Technicka_specifikace_2etapa" xfId="158"/>
    <cellStyle name="_Ladronka_2_VV-DVD_kontrola_FINAL_002_08_4914_002_01_09_17_002Technicka_specifikace_2etapa_rozpočet_" xfId="159"/>
    <cellStyle name="_Ladronka_2_VV-DVD_kontrola_FINAL_002_08_4914_002_01_09_17_002Technicka_specifikace_2etapa_rozpočet__6468_SO5_Kanceláře_po_KFC_2_NP_VV" xfId="160"/>
    <cellStyle name="_Ladronka_2_VV-DVD_kontrola_FINAL_002_08_4914_002_01_09_17_002Technicka_specifikace_2etapa_SO 100 kom_Soupis prací" xfId="161"/>
    <cellStyle name="_Ladronka_2_VV-DVD_kontrola_FINAL_002_08_4914_002_01_09_17_002Technicka_specifikace_2etapa_SO 100 kom_Soupis prací_6468_SO5_Kanceláře_po_KFC_2_NP_VV" xfId="162"/>
    <cellStyle name="_Ladronka_2_VV-DVD_kontrola_FINAL_002_08_4914_002_01_09_17_002Technicka_specifikace_2etapa_SO 101 provizorní DZ" xfId="163"/>
    <cellStyle name="_Ladronka_2_VV-DVD_kontrola_FINAL_002_08_4914_002_01_09_17_002Technicka_specifikace_2etapa_SO 101 provizorní DZ_6468_SO5_Kanceláře_po_KFC_2_NP_VV" xfId="164"/>
    <cellStyle name="_Ladronka_2_VV-DVD_kontrola_FINAL_002_08_4914_002_01_09_17_002Technicka_specifikace_2etapa_SO 200" xfId="165"/>
    <cellStyle name="_Ladronka_2_VV-DVD_kontrola_FINAL_002_08_4914_002_01_09_17_002Technicka_specifikace_2etapa_SO 200_6468_SO5_Kanceláře_po_KFC_2_NP_VV" xfId="166"/>
    <cellStyle name="_Ladronka_2_VV-DVD_kontrola_FINAL_002_08_4914_002_01_09_17_002Technicka_specifikace_2etapa_Soupis prací_SO400 xls" xfId="167"/>
    <cellStyle name="_Ladronka_2_VV-DVD_kontrola_FINAL_002_08_4914_002_01_09_17_002Technicka_specifikace_2etapa_Soupis prací_SO400 xls_6468_SO5_Kanceláře_po_KFC_2_NP_VV" xfId="168"/>
    <cellStyle name="_Ladronka_2_VV-DVD_kontrola_FINAL_09-13-zbytek" xfId="169"/>
    <cellStyle name="_Ladronka_2_VV-DVD_kontrola_FINAL_09-13-zbytek_rozpočet_" xfId="170"/>
    <cellStyle name="_Ladronka_2_VV-DVD_kontrola_FINAL_09-13-zbytek_rozpočet__6468_SO5_Kanceláře_po_KFC_2_NP_VV" xfId="171"/>
    <cellStyle name="_Ladronka_2_VV-DVD_kontrola_FINAL_09-13-zbytek_SO 100 kom_Soupis prací" xfId="172"/>
    <cellStyle name="_Ladronka_2_VV-DVD_kontrola_FINAL_09-13-zbytek_SO 100 kom_Soupis prací_6468_SO5_Kanceláře_po_KFC_2_NP_VV" xfId="173"/>
    <cellStyle name="_Ladronka_2_VV-DVD_kontrola_FINAL_09-13-zbytek_SO 101 provizorní DZ" xfId="174"/>
    <cellStyle name="_Ladronka_2_VV-DVD_kontrola_FINAL_09-13-zbytek_SO 101 provizorní DZ_6468_SO5_Kanceláře_po_KFC_2_NP_VV" xfId="175"/>
    <cellStyle name="_Ladronka_2_VV-DVD_kontrola_FINAL_09-13-zbytek_SO 200" xfId="176"/>
    <cellStyle name="_Ladronka_2_VV-DVD_kontrola_FINAL_09-13-zbytek_SO 200_6468_SO5_Kanceláře_po_KFC_2_NP_VV" xfId="177"/>
    <cellStyle name="_Ladronka_2_VV-DVD_kontrola_FINAL_09-13-zbytek_Soupis prací_SO400 xls" xfId="178"/>
    <cellStyle name="_Ladronka_2_VV-DVD_kontrola_FINAL_09-13-zbytek_Soupis prací_SO400 xls_6468_SO5_Kanceláře_po_KFC_2_NP_VV" xfId="179"/>
    <cellStyle name="_Ladronka_2_VV-DVD_kontrola_FINAL_09-17" xfId="180"/>
    <cellStyle name="_Ladronka_2_VV-DVD_kontrola_FINAL_09-17_rozpočet_" xfId="181"/>
    <cellStyle name="_Ladronka_2_VV-DVD_kontrola_FINAL_09-17_rozpočet__6468_SO5_Kanceláře_po_KFC_2_NP_VV" xfId="182"/>
    <cellStyle name="_Ladronka_2_VV-DVD_kontrola_FINAL_09-17_SO 100 kom_Soupis prací" xfId="183"/>
    <cellStyle name="_Ladronka_2_VV-DVD_kontrola_FINAL_09-17_SO 100 kom_Soupis prací_6468_SO5_Kanceláře_po_KFC_2_NP_VV" xfId="184"/>
    <cellStyle name="_Ladronka_2_VV-DVD_kontrola_FINAL_09-17_SO 101 provizorní DZ" xfId="185"/>
    <cellStyle name="_Ladronka_2_VV-DVD_kontrola_FINAL_09-17_SO 101 provizorní DZ_6468_SO5_Kanceláře_po_KFC_2_NP_VV" xfId="186"/>
    <cellStyle name="_Ladronka_2_VV-DVD_kontrola_FINAL_09-17_SO 200" xfId="187"/>
    <cellStyle name="_Ladronka_2_VV-DVD_kontrola_FINAL_09-17_SO 200_6468_SO5_Kanceláře_po_KFC_2_NP_VV" xfId="188"/>
    <cellStyle name="_Ladronka_2_VV-DVD_kontrola_FINAL_09-17_Soupis prací_SO400 xls" xfId="189"/>
    <cellStyle name="_Ladronka_2_VV-DVD_kontrola_FINAL_09-17_Soupis prací_SO400 xls_6468_SO5_Kanceláře_po_KFC_2_NP_VV" xfId="190"/>
    <cellStyle name="_Ladronka_2_VV-DVD_kontrola_FINAL_SO 05 interiér propočet" xfId="191"/>
    <cellStyle name="_Ladronka_2_VV-DVD_kontrola_FINAL_SO 05 interiér propočet_rozpočet_" xfId="192"/>
    <cellStyle name="_Ladronka_2_VV-DVD_kontrola_FINAL_SO 05 interiér propočet_rozpočet__6468_SO5_Kanceláře_po_KFC_2_NP_VV" xfId="193"/>
    <cellStyle name="_Ladronka_2_VV-DVD_kontrola_FINAL_SO 05 interiér propočet_SO 100 kom_Soupis prací" xfId="194"/>
    <cellStyle name="_Ladronka_2_VV-DVD_kontrola_FINAL_SO 05 interiér propočet_SO 100 kom_Soupis prací_6468_SO5_Kanceláře_po_KFC_2_NP_VV" xfId="195"/>
    <cellStyle name="_Ladronka_2_VV-DVD_kontrola_FINAL_SO 05 interiér propočet_SO 101 provizorní DZ" xfId="196"/>
    <cellStyle name="_Ladronka_2_VV-DVD_kontrola_FINAL_SO 05 interiér propočet_SO 101 provizorní DZ_6468_SO5_Kanceláře_po_KFC_2_NP_VV" xfId="197"/>
    <cellStyle name="_Ladronka_2_VV-DVD_kontrola_FINAL_SO 05 interiér propočet_SO 200" xfId="198"/>
    <cellStyle name="_Ladronka_2_VV-DVD_kontrola_FINAL_SO 05 interiér propočet_SO 200_6468_SO5_Kanceláře_po_KFC_2_NP_VV" xfId="199"/>
    <cellStyle name="_Ladronka_2_VV-DVD_kontrola_FINAL_SO 05 interiér propočet_Soupis prací_SO400 xls" xfId="200"/>
    <cellStyle name="_Ladronka_2_VV-DVD_kontrola_FINAL_SO 05 interiér propočet_Soupis prací_SO400 xls_6468_SO5_Kanceláře_po_KFC_2_NP_VV" xfId="201"/>
    <cellStyle name="_Ladronka_2_VV-DVD_kontrola_FINAL_SO 05 střecha propočet" xfId="202"/>
    <cellStyle name="_Ladronka_2_VV-DVD_kontrola_FINAL_SO 05 střecha propočet_rozpočet_" xfId="203"/>
    <cellStyle name="_Ladronka_2_VV-DVD_kontrola_FINAL_SO 05 střecha propočet_rozpočet__6468_SO5_Kanceláře_po_KFC_2_NP_VV" xfId="204"/>
    <cellStyle name="_Ladronka_2_VV-DVD_kontrola_FINAL_SO 05 střecha propočet_SO 100 kom_Soupis prací" xfId="205"/>
    <cellStyle name="_Ladronka_2_VV-DVD_kontrola_FINAL_SO 05 střecha propočet_SO 100 kom_Soupis prací_6468_SO5_Kanceláře_po_KFC_2_NP_VV" xfId="206"/>
    <cellStyle name="_Ladronka_2_VV-DVD_kontrola_FINAL_SO 05 střecha propočet_SO 101 provizorní DZ" xfId="207"/>
    <cellStyle name="_Ladronka_2_VV-DVD_kontrola_FINAL_SO 05 střecha propočet_SO 101 provizorní DZ_6468_SO5_Kanceláře_po_KFC_2_NP_VV" xfId="208"/>
    <cellStyle name="_Ladronka_2_VV-DVD_kontrola_FINAL_SO 05 střecha propočet_SO 200" xfId="209"/>
    <cellStyle name="_Ladronka_2_VV-DVD_kontrola_FINAL_SO 05 střecha propočet_SO 200_6468_SO5_Kanceláře_po_KFC_2_NP_VV" xfId="210"/>
    <cellStyle name="_Ladronka_2_VV-DVD_kontrola_FINAL_SO 05 střecha propočet_Soupis prací_SO400 xls" xfId="211"/>
    <cellStyle name="_Ladronka_2_VV-DVD_kontrola_FINAL_SO 05 střecha propočet_Soupis prací_SO400 xls_6468_SO5_Kanceláře_po_KFC_2_NP_VV" xfId="212"/>
    <cellStyle name="_Ladronka_2_VV-DVD_kontrola_FINAL_SO 05 vzduchové sanační úpravy propočet" xfId="213"/>
    <cellStyle name="_Ladronka_2_VV-DVD_kontrola_FINAL_SO 05 vzduchové sanační úpravy propočet_rozpočet_" xfId="214"/>
    <cellStyle name="_Ladronka_2_VV-DVD_kontrola_FINAL_SO 05 vzduchové sanační úpravy propočet_rozpočet__6468_SO5_Kanceláře_po_KFC_2_NP_VV" xfId="215"/>
    <cellStyle name="_Ladronka_2_VV-DVD_kontrola_FINAL_SO 05 vzduchové sanační úpravy propočet_SO 100 kom_Soupis prací" xfId="216"/>
    <cellStyle name="_Ladronka_2_VV-DVD_kontrola_FINAL_SO 05 vzduchové sanační úpravy propočet_SO 100 kom_Soupis prací_6468_SO5_Kanceláře_po_KFC_2_NP_VV" xfId="217"/>
    <cellStyle name="_Ladronka_2_VV-DVD_kontrola_FINAL_SO 05 vzduchové sanační úpravy propočet_SO 101 provizorní DZ" xfId="218"/>
    <cellStyle name="_Ladronka_2_VV-DVD_kontrola_FINAL_SO 05 vzduchové sanační úpravy propočet_SO 101 provizorní DZ_6468_SO5_Kanceláře_po_KFC_2_NP_VV" xfId="219"/>
    <cellStyle name="_Ladronka_2_VV-DVD_kontrola_FINAL_SO 05 vzduchové sanační úpravy propočet_SO 200" xfId="220"/>
    <cellStyle name="_Ladronka_2_VV-DVD_kontrola_FINAL_SO 05 vzduchové sanační úpravy propočet_SO 200_6468_SO5_Kanceláře_po_KFC_2_NP_VV" xfId="221"/>
    <cellStyle name="_Ladronka_2_VV-DVD_kontrola_FINAL_SO 05 vzduchové sanační úpravy propočet_Soupis prací_SO400 xls" xfId="222"/>
    <cellStyle name="_Ladronka_2_VV-DVD_kontrola_FINAL_SO 05 vzduchové sanační úpravy propočet_Soupis prací_SO400 xls_6468_SO5_Kanceláře_po_KFC_2_NP_VV" xfId="223"/>
    <cellStyle name="_PERSONAL" xfId="224"/>
    <cellStyle name="_PERSONAL_002_08_4914_002_01_09_17_002Technicka_specifikace_2etapa" xfId="225"/>
    <cellStyle name="_PERSONAL_002_08_4914_002_01_09_17_002Technicka_specifikace_2etapa_rozpočet_" xfId="226"/>
    <cellStyle name="_PERSONAL_002_08_4914_002_01_09_17_002Technicka_specifikace_2etapa_SO 100 kom_Soupis prací" xfId="227"/>
    <cellStyle name="_PERSONAL_002_08_4914_002_01_09_17_002Technicka_specifikace_2etapa_SO 101 provizorní DZ" xfId="228"/>
    <cellStyle name="_PERSONAL_002_08_4914_002_01_09_17_002Technicka_specifikace_2etapa_SO 200" xfId="229"/>
    <cellStyle name="_PERSONAL_002_08_4914_002_01_09_17_002Technicka_specifikace_2etapa_Soupis prací_SO400 xls" xfId="230"/>
    <cellStyle name="_PERSONAL_09_bur_kanali" xfId="231"/>
    <cellStyle name="_PERSONAL_09_bur_kanali_rozpočet_" xfId="232"/>
    <cellStyle name="_PERSONAL_09_bur_kanali_SO 100 kom_Soupis prací" xfId="233"/>
    <cellStyle name="_PERSONAL_09_bur_kanali_SO 101 provizorní DZ" xfId="234"/>
    <cellStyle name="_PERSONAL_09_bur_kanali_SO 200" xfId="235"/>
    <cellStyle name="_PERSONAL_09_bur_kanali_Soupis prací_SO400 xls" xfId="236"/>
    <cellStyle name="_PERSONAL_09_bur_podlažní_vestavby" xfId="237"/>
    <cellStyle name="_PERSONAL_09_bur_podlažní_vestavby_rozpočet_" xfId="238"/>
    <cellStyle name="_PERSONAL_09_bur_podlažní_vestavby_SO 100 kom_Soupis prací" xfId="239"/>
    <cellStyle name="_PERSONAL_09_bur_podlažní_vestavby_SO 101 provizorní DZ" xfId="240"/>
    <cellStyle name="_PERSONAL_09_bur_podlažní_vestavby_SO 200" xfId="241"/>
    <cellStyle name="_PERSONAL_09_bur_podlažní_vestavby_Soupis prací_SO400 xls" xfId="242"/>
    <cellStyle name="_PERSONAL_09_buri_malby" xfId="243"/>
    <cellStyle name="_PERSONAL_09_buri_malby_rozpočet_" xfId="244"/>
    <cellStyle name="_PERSONAL_09_buri_malby_SO 100 kom_Soupis prací" xfId="245"/>
    <cellStyle name="_PERSONAL_09_buri_malby_SO 101 provizorní DZ" xfId="246"/>
    <cellStyle name="_PERSONAL_09_buri_malby_SO 200" xfId="247"/>
    <cellStyle name="_PERSONAL_09_buri_malby_Soupis prací_SO400 xls" xfId="248"/>
    <cellStyle name="_PERSONAL_09_buri_regaly" xfId="249"/>
    <cellStyle name="_PERSONAL_09_buri_regaly_rozpočet_" xfId="250"/>
    <cellStyle name="_PERSONAL_09_buri_regaly_SO 100 kom_Soupis prací" xfId="251"/>
    <cellStyle name="_PERSONAL_09_buri_regaly_SO 101 provizorní DZ" xfId="252"/>
    <cellStyle name="_PERSONAL_09_buri_regaly_SO 200" xfId="253"/>
    <cellStyle name="_PERSONAL_09_buri_regaly_Soupis prací_SO400 xls" xfId="254"/>
    <cellStyle name="_PERSONAL_09-13-zbytek" xfId="255"/>
    <cellStyle name="_PERSONAL_09-13-zbytek_rozpočet_" xfId="256"/>
    <cellStyle name="_PERSONAL_09-13-zbytek_SO 100 kom_Soupis prací" xfId="257"/>
    <cellStyle name="_PERSONAL_09-13-zbytek_SO 101 provizorní DZ" xfId="258"/>
    <cellStyle name="_PERSONAL_09-13-zbytek_SO 200" xfId="259"/>
    <cellStyle name="_PERSONAL_09-13-zbytek_Soupis prací_SO400 xls" xfId="260"/>
    <cellStyle name="_PERSONAL_09-17" xfId="261"/>
    <cellStyle name="_PERSONAL_09-17_rozpočet_" xfId="262"/>
    <cellStyle name="_PERSONAL_09-17_SO 100 kom_Soupis prací" xfId="263"/>
    <cellStyle name="_PERSONAL_09-17_SO 101 provizorní DZ" xfId="264"/>
    <cellStyle name="_PERSONAL_09-17_SO 200" xfId="265"/>
    <cellStyle name="_PERSONAL_09-17_Soupis prací_SO400 xls" xfId="266"/>
    <cellStyle name="_PERSONAL_09-20" xfId="267"/>
    <cellStyle name="_PERSONAL_09-20_rozpočet_" xfId="268"/>
    <cellStyle name="_PERSONAL_09-20_SO 100 kom_Soupis prací" xfId="269"/>
    <cellStyle name="_PERSONAL_09-20_SO 101 provizorní DZ" xfId="270"/>
    <cellStyle name="_PERSONAL_09-20_SO 200" xfId="271"/>
    <cellStyle name="_PERSONAL_09-20_Soupis prací_SO400 xls" xfId="272"/>
    <cellStyle name="_PERSONAL_1" xfId="273"/>
    <cellStyle name="_PERSONAL_1_002_08_4914_002_01_09_17_002Technicka_specifikace_2etapa" xfId="274"/>
    <cellStyle name="_PERSONAL_1_002_08_4914_002_01_09_17_002Technicka_specifikace_2etapa_rozpočet_" xfId="275"/>
    <cellStyle name="_PERSONAL_1_002_08_4914_002_01_09_17_002Technicka_specifikace_2etapa_SO 100 kom_Soupis prací" xfId="276"/>
    <cellStyle name="_PERSONAL_1_002_08_4914_002_01_09_17_002Technicka_specifikace_2etapa_SO 101 provizorní DZ" xfId="277"/>
    <cellStyle name="_PERSONAL_1_002_08_4914_002_01_09_17_002Technicka_specifikace_2etapa_SO 200" xfId="278"/>
    <cellStyle name="_PERSONAL_1_002_08_4914_002_01_09_17_002Technicka_specifikace_2etapa_Soupis prací_SO400 xls" xfId="279"/>
    <cellStyle name="_PERSONAL_1_09_bur_kanali" xfId="280"/>
    <cellStyle name="_PERSONAL_1_09_bur_kanali_rozpočet_" xfId="281"/>
    <cellStyle name="_PERSONAL_1_09_bur_kanali_SO 100 kom_Soupis prací" xfId="282"/>
    <cellStyle name="_PERSONAL_1_09_bur_kanali_SO 101 provizorní DZ" xfId="283"/>
    <cellStyle name="_PERSONAL_1_09_bur_kanali_SO 200" xfId="284"/>
    <cellStyle name="_PERSONAL_1_09_bur_kanali_Soupis prací_SO400 xls" xfId="285"/>
    <cellStyle name="_PERSONAL_1_09_bur_podlažní_vestavby" xfId="286"/>
    <cellStyle name="_PERSONAL_1_09_bur_podlažní_vestavby_rozpočet_" xfId="287"/>
    <cellStyle name="_PERSONAL_1_09_bur_podlažní_vestavby_SO 100 kom_Soupis prací" xfId="288"/>
    <cellStyle name="_PERSONAL_1_09_bur_podlažní_vestavby_SO 101 provizorní DZ" xfId="289"/>
    <cellStyle name="_PERSONAL_1_09_bur_podlažní_vestavby_SO 200" xfId="290"/>
    <cellStyle name="_PERSONAL_1_09_bur_podlažní_vestavby_Soupis prací_SO400 xls" xfId="291"/>
    <cellStyle name="_PERSONAL_1_09_buri_malby" xfId="292"/>
    <cellStyle name="_PERSONAL_1_09_buri_malby_rozpočet_" xfId="293"/>
    <cellStyle name="_PERSONAL_1_09_buri_malby_SO 100 kom_Soupis prací" xfId="294"/>
    <cellStyle name="_PERSONAL_1_09_buri_malby_SO 101 provizorní DZ" xfId="295"/>
    <cellStyle name="_PERSONAL_1_09_buri_malby_SO 200" xfId="296"/>
    <cellStyle name="_PERSONAL_1_09_buri_malby_Soupis prací_SO400 xls" xfId="297"/>
    <cellStyle name="_PERSONAL_1_09_buri_regaly" xfId="298"/>
    <cellStyle name="_PERSONAL_1_09_buri_regaly_rozpočet_" xfId="299"/>
    <cellStyle name="_PERSONAL_1_09_buri_regaly_SO 100 kom_Soupis prací" xfId="300"/>
    <cellStyle name="_PERSONAL_1_09_buri_regaly_SO 101 provizorní DZ" xfId="301"/>
    <cellStyle name="_PERSONAL_1_09_buri_regaly_SO 200" xfId="302"/>
    <cellStyle name="_PERSONAL_1_09_buri_regaly_Soupis prací_SO400 xls" xfId="303"/>
    <cellStyle name="_PERSONAL_1_09-13-zbytek" xfId="304"/>
    <cellStyle name="_PERSONAL_1_09-13-zbytek_rozpočet_" xfId="305"/>
    <cellStyle name="_PERSONAL_1_09-13-zbytek_SO 100 kom_Soupis prací" xfId="306"/>
    <cellStyle name="_PERSONAL_1_09-13-zbytek_SO 101 provizorní DZ" xfId="307"/>
    <cellStyle name="_PERSONAL_1_09-13-zbytek_SO 200" xfId="308"/>
    <cellStyle name="_PERSONAL_1_09-13-zbytek_Soupis prací_SO400 xls" xfId="309"/>
    <cellStyle name="_PERSONAL_1_09-17" xfId="310"/>
    <cellStyle name="_PERSONAL_1_09-17_rozpočet_" xfId="311"/>
    <cellStyle name="_PERSONAL_1_09-17_SO 100 kom_Soupis prací" xfId="312"/>
    <cellStyle name="_PERSONAL_1_09-17_SO 101 provizorní DZ" xfId="313"/>
    <cellStyle name="_PERSONAL_1_09-17_SO 200" xfId="314"/>
    <cellStyle name="_PERSONAL_1_09-17_Soupis prací_SO400 xls" xfId="315"/>
    <cellStyle name="_PERSONAL_1_09-20" xfId="316"/>
    <cellStyle name="_PERSONAL_1_09-20_rozpočet_" xfId="317"/>
    <cellStyle name="_PERSONAL_1_09-20_SO 100 kom_Soupis prací" xfId="318"/>
    <cellStyle name="_PERSONAL_1_09-20_SO 101 provizorní DZ" xfId="319"/>
    <cellStyle name="_PERSONAL_1_09-20_SO 200" xfId="320"/>
    <cellStyle name="_PERSONAL_1_09-20_Soupis prací_SO400 xls" xfId="321"/>
    <cellStyle name="_PERSONAL_1_rozpočet_" xfId="322"/>
    <cellStyle name="_PERSONAL_1_SO 05 interiér propočet" xfId="323"/>
    <cellStyle name="_PERSONAL_1_SO 05 interiér propočet_rozpočet_" xfId="324"/>
    <cellStyle name="_PERSONAL_1_SO 05 interiér propočet_SO 100 kom_Soupis prací" xfId="325"/>
    <cellStyle name="_PERSONAL_1_SO 05 interiér propočet_SO 101 provizorní DZ" xfId="326"/>
    <cellStyle name="_PERSONAL_1_SO 05 interiér propočet_SO 200" xfId="327"/>
    <cellStyle name="_PERSONAL_1_SO 05 interiér propočet_Soupis prací_SO400 xls" xfId="328"/>
    <cellStyle name="_PERSONAL_1_SO 05 střecha propočet" xfId="329"/>
    <cellStyle name="_PERSONAL_1_SO 05 střecha propočet_rozpočet_" xfId="330"/>
    <cellStyle name="_PERSONAL_1_SO 05 střecha propočet_SO 100 kom_Soupis prací" xfId="331"/>
    <cellStyle name="_PERSONAL_1_SO 05 střecha propočet_SO 101 provizorní DZ" xfId="332"/>
    <cellStyle name="_PERSONAL_1_SO 05 střecha propočet_SO 200" xfId="333"/>
    <cellStyle name="_PERSONAL_1_SO 05 střecha propočet_Soupis prací_SO400 xls" xfId="334"/>
    <cellStyle name="_PERSONAL_1_SO 05 vzduchové sanační úpravy propočet" xfId="335"/>
    <cellStyle name="_PERSONAL_1_SO 05 vzduchové sanační úpravy propočet_rozpočet_" xfId="336"/>
    <cellStyle name="_PERSONAL_1_SO 05 vzduchové sanační úpravy propočet_SO 100 kom_Soupis prací" xfId="337"/>
    <cellStyle name="_PERSONAL_1_SO 05 vzduchové sanační úpravy propočet_SO 101 provizorní DZ" xfId="338"/>
    <cellStyle name="_PERSONAL_1_SO 05 vzduchové sanační úpravy propočet_SO 200" xfId="339"/>
    <cellStyle name="_PERSONAL_1_SO 05 vzduchové sanační úpravy propočet_Soupis prací_SO400 xls" xfId="340"/>
    <cellStyle name="_PERSONAL_1_SO 100 kom_Soupis prací" xfId="341"/>
    <cellStyle name="_PERSONAL_1_SO 101 provizorní DZ" xfId="342"/>
    <cellStyle name="_PERSONAL_1_SO 200" xfId="343"/>
    <cellStyle name="_PERSONAL_1_Soupis prací_SO400 xls" xfId="344"/>
    <cellStyle name="_PERSONAL_rozpočet_" xfId="345"/>
    <cellStyle name="_PERSONAL_SO 05 interiér propočet" xfId="346"/>
    <cellStyle name="_PERSONAL_SO 05 interiér propočet_rozpočet_" xfId="347"/>
    <cellStyle name="_PERSONAL_SO 05 interiér propočet_SO 100 kom_Soupis prací" xfId="348"/>
    <cellStyle name="_PERSONAL_SO 05 interiér propočet_SO 101 provizorní DZ" xfId="349"/>
    <cellStyle name="_PERSONAL_SO 05 interiér propočet_SO 200" xfId="350"/>
    <cellStyle name="_PERSONAL_SO 05 interiér propočet_Soupis prací_SO400 xls" xfId="351"/>
    <cellStyle name="_PERSONAL_SO 05 střecha propočet" xfId="352"/>
    <cellStyle name="_PERSONAL_SO 05 střecha propočet_rozpočet_" xfId="353"/>
    <cellStyle name="_PERSONAL_SO 05 střecha propočet_SO 100 kom_Soupis prací" xfId="354"/>
    <cellStyle name="_PERSONAL_SO 05 střecha propočet_SO 101 provizorní DZ" xfId="355"/>
    <cellStyle name="_PERSONAL_SO 05 střecha propočet_SO 200" xfId="356"/>
    <cellStyle name="_PERSONAL_SO 05 střecha propočet_Soupis prací_SO400 xls" xfId="357"/>
    <cellStyle name="_PERSONAL_SO 05 vzduchové sanační úpravy propočet" xfId="358"/>
    <cellStyle name="_PERSONAL_SO 05 vzduchové sanační úpravy propočet_rozpočet_" xfId="359"/>
    <cellStyle name="_PERSONAL_SO 05 vzduchové sanační úpravy propočet_SO 100 kom_Soupis prací" xfId="360"/>
    <cellStyle name="_PERSONAL_SO 05 vzduchové sanační úpravy propočet_SO 101 provizorní DZ" xfId="361"/>
    <cellStyle name="_PERSONAL_SO 05 vzduchové sanační úpravy propočet_SO 200" xfId="362"/>
    <cellStyle name="_PERSONAL_SO 05 vzduchové sanační úpravy propočet_Soupis prací_SO400 xls" xfId="363"/>
    <cellStyle name="_PERSONAL_SO 100 kom_Soupis prací" xfId="364"/>
    <cellStyle name="_PERSONAL_SO 101 provizorní DZ" xfId="365"/>
    <cellStyle name="_PERSONAL_SO 200" xfId="366"/>
    <cellStyle name="_PERSONAL_Soupis prací_SO400 xls" xfId="367"/>
    <cellStyle name="_Q-Sadovky-výkaz-2003-07-01" xfId="368"/>
    <cellStyle name="_Q-Sadovky-výkaz-2003-07-01_002_08_4914_002_01_09_17_002Technicka_specifikace_2etapa" xfId="369"/>
    <cellStyle name="_Q-Sadovky-výkaz-2003-07-01_002_08_4914_002_01_09_17_002Technicka_specifikace_2etapa_rozpočet_" xfId="370"/>
    <cellStyle name="_Q-Sadovky-výkaz-2003-07-01_002_08_4914_002_01_09_17_002Technicka_specifikace_2etapa_SO 100 kom_Soupis prací" xfId="371"/>
    <cellStyle name="_Q-Sadovky-výkaz-2003-07-01_002_08_4914_002_01_09_17_002Technicka_specifikace_2etapa_SO 101 provizorní DZ" xfId="372"/>
    <cellStyle name="_Q-Sadovky-výkaz-2003-07-01_002_08_4914_002_01_09_17_002Technicka_specifikace_2etapa_SO 200" xfId="373"/>
    <cellStyle name="_Q-Sadovky-výkaz-2003-07-01_002_08_4914_002_01_09_17_002Technicka_specifikace_2etapa_Soupis prací_SO400 xls" xfId="374"/>
    <cellStyle name="_Q-Sadovky-výkaz-2003-07-01_09-13-zbytek" xfId="375"/>
    <cellStyle name="_Q-Sadovky-výkaz-2003-07-01_09-13-zbytek_rozpočet_" xfId="376"/>
    <cellStyle name="_Q-Sadovky-výkaz-2003-07-01_09-13-zbytek_SO 100 kom_Soupis prací" xfId="377"/>
    <cellStyle name="_Q-Sadovky-výkaz-2003-07-01_09-13-zbytek_SO 101 provizorní DZ" xfId="378"/>
    <cellStyle name="_Q-Sadovky-výkaz-2003-07-01_09-13-zbytek_SO 200" xfId="379"/>
    <cellStyle name="_Q-Sadovky-výkaz-2003-07-01_09-13-zbytek_Soupis prací_SO400 xls" xfId="380"/>
    <cellStyle name="_Q-Sadovky-výkaz-2003-07-01_09-17" xfId="381"/>
    <cellStyle name="_Q-Sadovky-výkaz-2003-07-01_09-17_rozpočet_" xfId="382"/>
    <cellStyle name="_Q-Sadovky-výkaz-2003-07-01_09-17_SO 100 kom_Soupis prací" xfId="383"/>
    <cellStyle name="_Q-Sadovky-výkaz-2003-07-01_09-17_SO 101 provizorní DZ" xfId="384"/>
    <cellStyle name="_Q-Sadovky-výkaz-2003-07-01_09-17_SO 200" xfId="385"/>
    <cellStyle name="_Q-Sadovky-výkaz-2003-07-01_09-17_Soupis prací_SO400 xls" xfId="386"/>
    <cellStyle name="_Q-Sadovky-výkaz-2003-07-01_1" xfId="387"/>
    <cellStyle name="_Q-Sadovky-výkaz-2003-07-01_1_002_08_4914_002_01_09_17_002Technicka_specifikace_2etapa" xfId="388"/>
    <cellStyle name="_Q-Sadovky-výkaz-2003-07-01_1_002_08_4914_002_01_09_17_002Technicka_specifikace_2etapa_rozpočet_" xfId="389"/>
    <cellStyle name="_Q-Sadovky-výkaz-2003-07-01_1_002_08_4914_002_01_09_17_002Technicka_specifikace_2etapa_SO 100 kom_Soupis prací" xfId="390"/>
    <cellStyle name="_Q-Sadovky-výkaz-2003-07-01_1_002_08_4914_002_01_09_17_002Technicka_specifikace_2etapa_SO 101 provizorní DZ" xfId="391"/>
    <cellStyle name="_Q-Sadovky-výkaz-2003-07-01_1_002_08_4914_002_01_09_17_002Technicka_specifikace_2etapa_SO 200" xfId="392"/>
    <cellStyle name="_Q-Sadovky-výkaz-2003-07-01_1_002_08_4914_002_01_09_17_002Technicka_specifikace_2etapa_Soupis prací_SO400 xls" xfId="393"/>
    <cellStyle name="_Q-Sadovky-výkaz-2003-07-01_1_09_bur_kanali" xfId="394"/>
    <cellStyle name="_Q-Sadovky-výkaz-2003-07-01_1_09_bur_kanali_rozpočet_" xfId="395"/>
    <cellStyle name="_Q-Sadovky-výkaz-2003-07-01_1_09_bur_kanali_SO 100 kom_Soupis prací" xfId="396"/>
    <cellStyle name="_Q-Sadovky-výkaz-2003-07-01_1_09_bur_kanali_SO 101 provizorní DZ" xfId="397"/>
    <cellStyle name="_Q-Sadovky-výkaz-2003-07-01_1_09_bur_kanali_SO 200" xfId="398"/>
    <cellStyle name="_Q-Sadovky-výkaz-2003-07-01_1_09_bur_kanali_Soupis prací_SO400 xls" xfId="399"/>
    <cellStyle name="_Q-Sadovky-výkaz-2003-07-01_1_09_bur_podlažní_vestavby" xfId="400"/>
    <cellStyle name="_Q-Sadovky-výkaz-2003-07-01_1_09_bur_podlažní_vestavby_rozpočet_" xfId="401"/>
    <cellStyle name="_Q-Sadovky-výkaz-2003-07-01_1_09_bur_podlažní_vestavby_SO 100 kom_Soupis prací" xfId="402"/>
    <cellStyle name="_Q-Sadovky-výkaz-2003-07-01_1_09_bur_podlažní_vestavby_SO 101 provizorní DZ" xfId="403"/>
    <cellStyle name="_Q-Sadovky-výkaz-2003-07-01_1_09_bur_podlažní_vestavby_SO 200" xfId="404"/>
    <cellStyle name="_Q-Sadovky-výkaz-2003-07-01_1_09_bur_podlažní_vestavby_Soupis prací_SO400 xls" xfId="405"/>
    <cellStyle name="_Q-Sadovky-výkaz-2003-07-01_1_09_buri_malby" xfId="406"/>
    <cellStyle name="_Q-Sadovky-výkaz-2003-07-01_1_09_buri_malby_rozpočet_" xfId="407"/>
    <cellStyle name="_Q-Sadovky-výkaz-2003-07-01_1_09_buri_malby_SO 100 kom_Soupis prací" xfId="408"/>
    <cellStyle name="_Q-Sadovky-výkaz-2003-07-01_1_09_buri_malby_SO 101 provizorní DZ" xfId="409"/>
    <cellStyle name="_Q-Sadovky-výkaz-2003-07-01_1_09_buri_malby_SO 200" xfId="410"/>
    <cellStyle name="_Q-Sadovky-výkaz-2003-07-01_1_09_buri_malby_Soupis prací_SO400 xls" xfId="411"/>
    <cellStyle name="_Q-Sadovky-výkaz-2003-07-01_1_09_buri_regaly" xfId="412"/>
    <cellStyle name="_Q-Sadovky-výkaz-2003-07-01_1_09_buri_regaly_rozpočet_" xfId="413"/>
    <cellStyle name="_Q-Sadovky-výkaz-2003-07-01_1_09_buri_regaly_SO 100 kom_Soupis prací" xfId="414"/>
    <cellStyle name="_Q-Sadovky-výkaz-2003-07-01_1_09_buri_regaly_SO 101 provizorní DZ" xfId="415"/>
    <cellStyle name="_Q-Sadovky-výkaz-2003-07-01_1_09_buri_regaly_SO 200" xfId="416"/>
    <cellStyle name="_Q-Sadovky-výkaz-2003-07-01_1_09_buri_regaly_Soupis prací_SO400 xls" xfId="417"/>
    <cellStyle name="_Q-Sadovky-výkaz-2003-07-01_1_09-13-zbytek" xfId="418"/>
    <cellStyle name="_Q-Sadovky-výkaz-2003-07-01_1_09-13-zbytek_rozpočet_" xfId="419"/>
    <cellStyle name="_Q-Sadovky-výkaz-2003-07-01_1_09-13-zbytek_SO 100 kom_Soupis prací" xfId="420"/>
    <cellStyle name="_Q-Sadovky-výkaz-2003-07-01_1_09-13-zbytek_SO 101 provizorní DZ" xfId="421"/>
    <cellStyle name="_Q-Sadovky-výkaz-2003-07-01_1_09-13-zbytek_SO 200" xfId="422"/>
    <cellStyle name="_Q-Sadovky-výkaz-2003-07-01_1_09-13-zbytek_Soupis prací_SO400 xls" xfId="423"/>
    <cellStyle name="_Q-Sadovky-výkaz-2003-07-01_1_09-17" xfId="424"/>
    <cellStyle name="_Q-Sadovky-výkaz-2003-07-01_1_09-17_rozpočet_" xfId="425"/>
    <cellStyle name="_Q-Sadovky-výkaz-2003-07-01_1_09-17_SO 100 kom_Soupis prací" xfId="426"/>
    <cellStyle name="_Q-Sadovky-výkaz-2003-07-01_1_09-17_SO 101 provizorní DZ" xfId="427"/>
    <cellStyle name="_Q-Sadovky-výkaz-2003-07-01_1_09-17_SO 200" xfId="428"/>
    <cellStyle name="_Q-Sadovky-výkaz-2003-07-01_1_09-17_Soupis prací_SO400 xls" xfId="429"/>
    <cellStyle name="_Q-Sadovky-výkaz-2003-07-01_1_09-20" xfId="430"/>
    <cellStyle name="_Q-Sadovky-výkaz-2003-07-01_1_09-20_rozpočet_" xfId="431"/>
    <cellStyle name="_Q-Sadovky-výkaz-2003-07-01_1_09-20_SO 100 kom_Soupis prací" xfId="432"/>
    <cellStyle name="_Q-Sadovky-výkaz-2003-07-01_1_09-20_SO 101 provizorní DZ" xfId="433"/>
    <cellStyle name="_Q-Sadovky-výkaz-2003-07-01_1_09-20_SO 200" xfId="434"/>
    <cellStyle name="_Q-Sadovky-výkaz-2003-07-01_1_09-20_Soupis prací_SO400 xls" xfId="435"/>
    <cellStyle name="_Q-Sadovky-výkaz-2003-07-01_1_rozpočet_" xfId="436"/>
    <cellStyle name="_Q-Sadovky-výkaz-2003-07-01_1_SO 05 interiér propočet" xfId="437"/>
    <cellStyle name="_Q-Sadovky-výkaz-2003-07-01_1_SO 05 interiér propočet_rozpočet_" xfId="438"/>
    <cellStyle name="_Q-Sadovky-výkaz-2003-07-01_1_SO 05 interiér propočet_SO 100 kom_Soupis prací" xfId="439"/>
    <cellStyle name="_Q-Sadovky-výkaz-2003-07-01_1_SO 05 interiér propočet_SO 101 provizorní DZ" xfId="440"/>
    <cellStyle name="_Q-Sadovky-výkaz-2003-07-01_1_SO 05 interiér propočet_SO 200" xfId="441"/>
    <cellStyle name="_Q-Sadovky-výkaz-2003-07-01_1_SO 05 interiér propočet_Soupis prací_SO400 xls" xfId="442"/>
    <cellStyle name="_Q-Sadovky-výkaz-2003-07-01_1_SO 05 střecha propočet" xfId="443"/>
    <cellStyle name="_Q-Sadovky-výkaz-2003-07-01_1_SO 05 střecha propočet_rozpočet_" xfId="444"/>
    <cellStyle name="_Q-Sadovky-výkaz-2003-07-01_1_SO 05 střecha propočet_SO 100 kom_Soupis prací" xfId="445"/>
    <cellStyle name="_Q-Sadovky-výkaz-2003-07-01_1_SO 05 střecha propočet_SO 101 provizorní DZ" xfId="446"/>
    <cellStyle name="_Q-Sadovky-výkaz-2003-07-01_1_SO 05 střecha propočet_SO 200" xfId="447"/>
    <cellStyle name="_Q-Sadovky-výkaz-2003-07-01_1_SO 05 střecha propočet_Soupis prací_SO400 xls" xfId="448"/>
    <cellStyle name="_Q-Sadovky-výkaz-2003-07-01_1_SO 05 vzduchové sanační úpravy propočet" xfId="449"/>
    <cellStyle name="_Q-Sadovky-výkaz-2003-07-01_1_SO 05 vzduchové sanační úpravy propočet_rozpočet_" xfId="450"/>
    <cellStyle name="_Q-Sadovky-výkaz-2003-07-01_1_SO 05 vzduchové sanační úpravy propočet_SO 100 kom_Soupis prací" xfId="451"/>
    <cellStyle name="_Q-Sadovky-výkaz-2003-07-01_1_SO 05 vzduchové sanační úpravy propočet_SO 101 provizorní DZ" xfId="452"/>
    <cellStyle name="_Q-Sadovky-výkaz-2003-07-01_1_SO 05 vzduchové sanační úpravy propočet_SO 200" xfId="453"/>
    <cellStyle name="_Q-Sadovky-výkaz-2003-07-01_1_SO 05 vzduchové sanační úpravy propočet_Soupis prací_SO400 xls" xfId="454"/>
    <cellStyle name="_Q-Sadovky-výkaz-2003-07-01_1_SO 100 kom_Soupis prací" xfId="455"/>
    <cellStyle name="_Q-Sadovky-výkaz-2003-07-01_1_SO 101 provizorní DZ" xfId="456"/>
    <cellStyle name="_Q-Sadovky-výkaz-2003-07-01_1_SO 200" xfId="457"/>
    <cellStyle name="_Q-Sadovky-výkaz-2003-07-01_1_Soupis prací_SO400 xls" xfId="458"/>
    <cellStyle name="_Q-Sadovky-výkaz-2003-07-01_2" xfId="459"/>
    <cellStyle name="_Q-Sadovky-výkaz-2003-07-01_2_002_08_4914_002_01_09_17_002Technicka_specifikace_2etapa" xfId="460"/>
    <cellStyle name="_Q-Sadovky-výkaz-2003-07-01_2_002_08_4914_002_01_09_17_002Technicka_specifikace_2etapa_rozpočet_" xfId="461"/>
    <cellStyle name="_Q-Sadovky-výkaz-2003-07-01_2_002_08_4914_002_01_09_17_002Technicka_specifikace_2etapa_SO 100 kom_Soupis prací" xfId="462"/>
    <cellStyle name="_Q-Sadovky-výkaz-2003-07-01_2_002_08_4914_002_01_09_17_002Technicka_specifikace_2etapa_SO 101 provizorní DZ" xfId="463"/>
    <cellStyle name="_Q-Sadovky-výkaz-2003-07-01_2_002_08_4914_002_01_09_17_002Technicka_specifikace_2etapa_SO 200" xfId="464"/>
    <cellStyle name="_Q-Sadovky-výkaz-2003-07-01_2_002_08_4914_002_01_09_17_002Technicka_specifikace_2etapa_Soupis prací_SO400 xls" xfId="465"/>
    <cellStyle name="_Q-Sadovky-výkaz-2003-07-01_2_09_bur_kanali" xfId="466"/>
    <cellStyle name="_Q-Sadovky-výkaz-2003-07-01_2_09_bur_kanali_rozpočet_" xfId="467"/>
    <cellStyle name="_Q-Sadovky-výkaz-2003-07-01_2_09_bur_kanali_SO 100 kom_Soupis prací" xfId="468"/>
    <cellStyle name="_Q-Sadovky-výkaz-2003-07-01_2_09_bur_kanali_SO 101 provizorní DZ" xfId="469"/>
    <cellStyle name="_Q-Sadovky-výkaz-2003-07-01_2_09_bur_kanali_SO 200" xfId="470"/>
    <cellStyle name="_Q-Sadovky-výkaz-2003-07-01_2_09_bur_kanali_Soupis prací_SO400 xls" xfId="471"/>
    <cellStyle name="_Q-Sadovky-výkaz-2003-07-01_2_09_bur_podlažní_vestavby" xfId="472"/>
    <cellStyle name="_Q-Sadovky-výkaz-2003-07-01_2_09_bur_podlažní_vestavby_rozpočet_" xfId="473"/>
    <cellStyle name="_Q-Sadovky-výkaz-2003-07-01_2_09_bur_podlažní_vestavby_SO 100 kom_Soupis prací" xfId="474"/>
    <cellStyle name="_Q-Sadovky-výkaz-2003-07-01_2_09_bur_podlažní_vestavby_SO 101 provizorní DZ" xfId="475"/>
    <cellStyle name="_Q-Sadovky-výkaz-2003-07-01_2_09_bur_podlažní_vestavby_SO 200" xfId="476"/>
    <cellStyle name="_Q-Sadovky-výkaz-2003-07-01_2_09_bur_podlažní_vestavby_Soupis prací_SO400 xls" xfId="477"/>
    <cellStyle name="_Q-Sadovky-výkaz-2003-07-01_2_09_buri_malby" xfId="478"/>
    <cellStyle name="_Q-Sadovky-výkaz-2003-07-01_2_09_buri_malby_rozpočet_" xfId="479"/>
    <cellStyle name="_Q-Sadovky-výkaz-2003-07-01_2_09_buri_malby_SO 100 kom_Soupis prací" xfId="480"/>
    <cellStyle name="_Q-Sadovky-výkaz-2003-07-01_2_09_buri_malby_SO 101 provizorní DZ" xfId="481"/>
    <cellStyle name="_Q-Sadovky-výkaz-2003-07-01_2_09_buri_malby_SO 200" xfId="482"/>
    <cellStyle name="_Q-Sadovky-výkaz-2003-07-01_2_09_buri_malby_Soupis prací_SO400 xls" xfId="483"/>
    <cellStyle name="_Q-Sadovky-výkaz-2003-07-01_2_09_buri_regaly" xfId="484"/>
    <cellStyle name="_Q-Sadovky-výkaz-2003-07-01_2_09_buri_regaly_rozpočet_" xfId="485"/>
    <cellStyle name="_Q-Sadovky-výkaz-2003-07-01_2_09_buri_regaly_SO 100 kom_Soupis prací" xfId="486"/>
    <cellStyle name="_Q-Sadovky-výkaz-2003-07-01_2_09_buri_regaly_SO 101 provizorní DZ" xfId="487"/>
    <cellStyle name="_Q-Sadovky-výkaz-2003-07-01_2_09_buri_regaly_SO 200" xfId="488"/>
    <cellStyle name="_Q-Sadovky-výkaz-2003-07-01_2_09_buri_regaly_Soupis prací_SO400 xls" xfId="489"/>
    <cellStyle name="_Q-Sadovky-výkaz-2003-07-01_2_09-13-zbytek" xfId="490"/>
    <cellStyle name="_Q-Sadovky-výkaz-2003-07-01_2_09-13-zbytek_rozpočet_" xfId="491"/>
    <cellStyle name="_Q-Sadovky-výkaz-2003-07-01_2_09-13-zbytek_SO 100 kom_Soupis prací" xfId="492"/>
    <cellStyle name="_Q-Sadovky-výkaz-2003-07-01_2_09-13-zbytek_SO 101 provizorní DZ" xfId="493"/>
    <cellStyle name="_Q-Sadovky-výkaz-2003-07-01_2_09-13-zbytek_SO 200" xfId="494"/>
    <cellStyle name="_Q-Sadovky-výkaz-2003-07-01_2_09-13-zbytek_Soupis prací_SO400 xls" xfId="495"/>
    <cellStyle name="_Q-Sadovky-výkaz-2003-07-01_2_09-17" xfId="496"/>
    <cellStyle name="_Q-Sadovky-výkaz-2003-07-01_2_09-17_rozpočet_" xfId="497"/>
    <cellStyle name="_Q-Sadovky-výkaz-2003-07-01_2_09-17_SO 100 kom_Soupis prací" xfId="498"/>
    <cellStyle name="_Q-Sadovky-výkaz-2003-07-01_2_09-17_SO 101 provizorní DZ" xfId="499"/>
    <cellStyle name="_Q-Sadovky-výkaz-2003-07-01_2_09-17_SO 200" xfId="500"/>
    <cellStyle name="_Q-Sadovky-výkaz-2003-07-01_2_09-17_Soupis prací_SO400 xls" xfId="501"/>
    <cellStyle name="_Q-Sadovky-výkaz-2003-07-01_2_09-20" xfId="502"/>
    <cellStyle name="_Q-Sadovky-výkaz-2003-07-01_2_09-20_rozpočet_" xfId="503"/>
    <cellStyle name="_Q-Sadovky-výkaz-2003-07-01_2_09-20_SO 100 kom_Soupis prací" xfId="504"/>
    <cellStyle name="_Q-Sadovky-výkaz-2003-07-01_2_09-20_SO 101 provizorní DZ" xfId="505"/>
    <cellStyle name="_Q-Sadovky-výkaz-2003-07-01_2_09-20_SO 200" xfId="506"/>
    <cellStyle name="_Q-Sadovky-výkaz-2003-07-01_2_09-20_Soupis prací_SO400 xls" xfId="507"/>
    <cellStyle name="_Q-Sadovky-výkaz-2003-07-01_2_rozpočet_" xfId="508"/>
    <cellStyle name="_Q-Sadovky-výkaz-2003-07-01_2_SO 05 interiér propočet" xfId="509"/>
    <cellStyle name="_Q-Sadovky-výkaz-2003-07-01_2_SO 05 interiér propočet_rozpočet_" xfId="510"/>
    <cellStyle name="_Q-Sadovky-výkaz-2003-07-01_2_SO 05 interiér propočet_SO 100 kom_Soupis prací" xfId="511"/>
    <cellStyle name="_Q-Sadovky-výkaz-2003-07-01_2_SO 05 interiér propočet_SO 101 provizorní DZ" xfId="512"/>
    <cellStyle name="_Q-Sadovky-výkaz-2003-07-01_2_SO 05 interiér propočet_SO 200" xfId="513"/>
    <cellStyle name="_Q-Sadovky-výkaz-2003-07-01_2_SO 05 interiér propočet_Soupis prací_SO400 xls" xfId="514"/>
    <cellStyle name="_Q-Sadovky-výkaz-2003-07-01_2_SO 05 střecha propočet" xfId="515"/>
    <cellStyle name="_Q-Sadovky-výkaz-2003-07-01_2_SO 05 střecha propočet_rozpočet_" xfId="516"/>
    <cellStyle name="_Q-Sadovky-výkaz-2003-07-01_2_SO 05 střecha propočet_SO 100 kom_Soupis prací" xfId="517"/>
    <cellStyle name="_Q-Sadovky-výkaz-2003-07-01_2_SO 05 střecha propočet_SO 101 provizorní DZ" xfId="518"/>
    <cellStyle name="_Q-Sadovky-výkaz-2003-07-01_2_SO 05 střecha propočet_SO 200" xfId="519"/>
    <cellStyle name="_Q-Sadovky-výkaz-2003-07-01_2_SO 05 střecha propočet_Soupis prací_SO400 xls" xfId="520"/>
    <cellStyle name="_Q-Sadovky-výkaz-2003-07-01_2_SO 05 vzduchové sanační úpravy propočet" xfId="521"/>
    <cellStyle name="_Q-Sadovky-výkaz-2003-07-01_2_SO 05 vzduchové sanační úpravy propočet_rozpočet_" xfId="522"/>
    <cellStyle name="_Q-Sadovky-výkaz-2003-07-01_2_SO 05 vzduchové sanační úpravy propočet_SO 100 kom_Soupis prací" xfId="523"/>
    <cellStyle name="_Q-Sadovky-výkaz-2003-07-01_2_SO 05 vzduchové sanační úpravy propočet_SO 101 provizorní DZ" xfId="524"/>
    <cellStyle name="_Q-Sadovky-výkaz-2003-07-01_2_SO 05 vzduchové sanační úpravy propočet_SO 200" xfId="525"/>
    <cellStyle name="_Q-Sadovky-výkaz-2003-07-01_2_SO 05 vzduchové sanační úpravy propočet_Soupis prací_SO400 xls" xfId="526"/>
    <cellStyle name="_Q-Sadovky-výkaz-2003-07-01_2_SO 100 kom_Soupis prací" xfId="527"/>
    <cellStyle name="_Q-Sadovky-výkaz-2003-07-01_2_SO 101 provizorní DZ" xfId="528"/>
    <cellStyle name="_Q-Sadovky-výkaz-2003-07-01_2_SO 200" xfId="529"/>
    <cellStyle name="_Q-Sadovky-výkaz-2003-07-01_2_Soupis prací_SO400 xls" xfId="530"/>
    <cellStyle name="_Q-Sadovky-výkaz-2003-07-01_3" xfId="531"/>
    <cellStyle name="_Q-Sadovky-výkaz-2003-07-01_3_002_08_4914_002_01_09_17_002Technicka_specifikace_2etapa" xfId="532"/>
    <cellStyle name="_Q-Sadovky-výkaz-2003-07-01_3_002_08_4914_002_01_09_17_002Technicka_specifikace_2etapa_rozpočet_" xfId="533"/>
    <cellStyle name="_Q-Sadovky-výkaz-2003-07-01_3_002_08_4914_002_01_09_17_002Technicka_specifikace_2etapa_SO 100 kom_Soupis prací" xfId="534"/>
    <cellStyle name="_Q-Sadovky-výkaz-2003-07-01_3_002_08_4914_002_01_09_17_002Technicka_specifikace_2etapa_SO 101 provizorní DZ" xfId="535"/>
    <cellStyle name="_Q-Sadovky-výkaz-2003-07-01_3_002_08_4914_002_01_09_17_002Technicka_specifikace_2etapa_SO 200" xfId="536"/>
    <cellStyle name="_Q-Sadovky-výkaz-2003-07-01_3_002_08_4914_002_01_09_17_002Technicka_specifikace_2etapa_Soupis prací_SO400 xls" xfId="537"/>
    <cellStyle name="_Q-Sadovky-výkaz-2003-07-01_3_09_bur_kanali" xfId="538"/>
    <cellStyle name="_Q-Sadovky-výkaz-2003-07-01_3_09_bur_kanali_rozpočet_" xfId="539"/>
    <cellStyle name="_Q-Sadovky-výkaz-2003-07-01_3_09_bur_kanali_SO 100 kom_Soupis prací" xfId="540"/>
    <cellStyle name="_Q-Sadovky-výkaz-2003-07-01_3_09_bur_kanali_SO 101 provizorní DZ" xfId="541"/>
    <cellStyle name="_Q-Sadovky-výkaz-2003-07-01_3_09_bur_kanali_SO 200" xfId="542"/>
    <cellStyle name="_Q-Sadovky-výkaz-2003-07-01_3_09_bur_kanali_Soupis prací_SO400 xls" xfId="543"/>
    <cellStyle name="_Q-Sadovky-výkaz-2003-07-01_3_09_bur_podlažní_vestavby" xfId="544"/>
    <cellStyle name="_Q-Sadovky-výkaz-2003-07-01_3_09_bur_podlažní_vestavby_rozpočet_" xfId="545"/>
    <cellStyle name="_Q-Sadovky-výkaz-2003-07-01_3_09_bur_podlažní_vestavby_SO 100 kom_Soupis prací" xfId="546"/>
    <cellStyle name="_Q-Sadovky-výkaz-2003-07-01_3_09_bur_podlažní_vestavby_SO 101 provizorní DZ" xfId="547"/>
    <cellStyle name="_Q-Sadovky-výkaz-2003-07-01_3_09_bur_podlažní_vestavby_SO 200" xfId="548"/>
    <cellStyle name="_Q-Sadovky-výkaz-2003-07-01_3_09_bur_podlažní_vestavby_Soupis prací_SO400 xls" xfId="549"/>
    <cellStyle name="_Q-Sadovky-výkaz-2003-07-01_3_09_buri_malby" xfId="550"/>
    <cellStyle name="_Q-Sadovky-výkaz-2003-07-01_3_09_buri_malby_rozpočet_" xfId="551"/>
    <cellStyle name="_Q-Sadovky-výkaz-2003-07-01_3_09_buri_malby_SO 100 kom_Soupis prací" xfId="552"/>
    <cellStyle name="_Q-Sadovky-výkaz-2003-07-01_3_09_buri_malby_SO 101 provizorní DZ" xfId="553"/>
    <cellStyle name="_Q-Sadovky-výkaz-2003-07-01_3_09_buri_malby_SO 200" xfId="554"/>
    <cellStyle name="_Q-Sadovky-výkaz-2003-07-01_3_09_buri_malby_Soupis prací_SO400 xls" xfId="555"/>
    <cellStyle name="_Q-Sadovky-výkaz-2003-07-01_3_09_buri_regaly" xfId="556"/>
    <cellStyle name="_Q-Sadovky-výkaz-2003-07-01_3_09_buri_regaly_rozpočet_" xfId="557"/>
    <cellStyle name="_Q-Sadovky-výkaz-2003-07-01_3_09_buri_regaly_SO 100 kom_Soupis prací" xfId="558"/>
    <cellStyle name="_Q-Sadovky-výkaz-2003-07-01_3_09_buri_regaly_SO 101 provizorní DZ" xfId="559"/>
    <cellStyle name="_Q-Sadovky-výkaz-2003-07-01_3_09_buri_regaly_SO 200" xfId="560"/>
    <cellStyle name="_Q-Sadovky-výkaz-2003-07-01_3_09_buri_regaly_Soupis prací_SO400 xls" xfId="561"/>
    <cellStyle name="_Q-Sadovky-výkaz-2003-07-01_3_09-13-zbytek" xfId="562"/>
    <cellStyle name="_Q-Sadovky-výkaz-2003-07-01_3_09-13-zbytek_rozpočet_" xfId="563"/>
    <cellStyle name="_Q-Sadovky-výkaz-2003-07-01_3_09-13-zbytek_SO 100 kom_Soupis prací" xfId="564"/>
    <cellStyle name="_Q-Sadovky-výkaz-2003-07-01_3_09-13-zbytek_SO 101 provizorní DZ" xfId="565"/>
    <cellStyle name="_Q-Sadovky-výkaz-2003-07-01_3_09-13-zbytek_SO 200" xfId="566"/>
    <cellStyle name="_Q-Sadovky-výkaz-2003-07-01_3_09-13-zbytek_Soupis prací_SO400 xls" xfId="567"/>
    <cellStyle name="_Q-Sadovky-výkaz-2003-07-01_3_09-17" xfId="568"/>
    <cellStyle name="_Q-Sadovky-výkaz-2003-07-01_3_09-17_rozpočet_" xfId="569"/>
    <cellStyle name="_Q-Sadovky-výkaz-2003-07-01_3_09-17_SO 100 kom_Soupis prací" xfId="570"/>
    <cellStyle name="_Q-Sadovky-výkaz-2003-07-01_3_09-17_SO 101 provizorní DZ" xfId="571"/>
    <cellStyle name="_Q-Sadovky-výkaz-2003-07-01_3_09-17_SO 200" xfId="572"/>
    <cellStyle name="_Q-Sadovky-výkaz-2003-07-01_3_09-17_Soupis prací_SO400 xls" xfId="573"/>
    <cellStyle name="_Q-Sadovky-výkaz-2003-07-01_3_09-20" xfId="574"/>
    <cellStyle name="_Q-Sadovky-výkaz-2003-07-01_3_09-20_rozpočet_" xfId="575"/>
    <cellStyle name="_Q-Sadovky-výkaz-2003-07-01_3_09-20_SO 100 kom_Soupis prací" xfId="576"/>
    <cellStyle name="_Q-Sadovky-výkaz-2003-07-01_3_09-20_SO 101 provizorní DZ" xfId="577"/>
    <cellStyle name="_Q-Sadovky-výkaz-2003-07-01_3_09-20_SO 200" xfId="578"/>
    <cellStyle name="_Q-Sadovky-výkaz-2003-07-01_3_09-20_Soupis prací_SO400 xls" xfId="579"/>
    <cellStyle name="_Q-Sadovky-výkaz-2003-07-01_3_rozpočet_" xfId="580"/>
    <cellStyle name="_Q-Sadovky-výkaz-2003-07-01_3_SO 05 interiér propočet" xfId="581"/>
    <cellStyle name="_Q-Sadovky-výkaz-2003-07-01_3_SO 05 interiér propočet_rozpočet_" xfId="582"/>
    <cellStyle name="_Q-Sadovky-výkaz-2003-07-01_3_SO 05 interiér propočet_SO 100 kom_Soupis prací" xfId="583"/>
    <cellStyle name="_Q-Sadovky-výkaz-2003-07-01_3_SO 05 interiér propočet_SO 101 provizorní DZ" xfId="584"/>
    <cellStyle name="_Q-Sadovky-výkaz-2003-07-01_3_SO 05 interiér propočet_SO 200" xfId="585"/>
    <cellStyle name="_Q-Sadovky-výkaz-2003-07-01_3_SO 05 interiér propočet_Soupis prací_SO400 xls" xfId="586"/>
    <cellStyle name="_Q-Sadovky-výkaz-2003-07-01_3_SO 05 střecha propočet" xfId="587"/>
    <cellStyle name="_Q-Sadovky-výkaz-2003-07-01_3_SO 05 střecha propočet_rozpočet_" xfId="588"/>
    <cellStyle name="_Q-Sadovky-výkaz-2003-07-01_3_SO 05 střecha propočet_SO 100 kom_Soupis prací" xfId="589"/>
    <cellStyle name="_Q-Sadovky-výkaz-2003-07-01_3_SO 05 střecha propočet_SO 101 provizorní DZ" xfId="590"/>
    <cellStyle name="_Q-Sadovky-výkaz-2003-07-01_3_SO 05 střecha propočet_SO 200" xfId="591"/>
    <cellStyle name="_Q-Sadovky-výkaz-2003-07-01_3_SO 05 střecha propočet_Soupis prací_SO400 xls" xfId="592"/>
    <cellStyle name="_Q-Sadovky-výkaz-2003-07-01_3_SO 05 vzduchové sanační úpravy propočet" xfId="593"/>
    <cellStyle name="_Q-Sadovky-výkaz-2003-07-01_3_SO 05 vzduchové sanační úpravy propočet_rozpočet_" xfId="594"/>
    <cellStyle name="_Q-Sadovky-výkaz-2003-07-01_3_SO 05 vzduchové sanační úpravy propočet_SO 100 kom_Soupis prací" xfId="595"/>
    <cellStyle name="_Q-Sadovky-výkaz-2003-07-01_3_SO 05 vzduchové sanační úpravy propočet_SO 101 provizorní DZ" xfId="596"/>
    <cellStyle name="_Q-Sadovky-výkaz-2003-07-01_3_SO 05 vzduchové sanační úpravy propočet_SO 200" xfId="597"/>
    <cellStyle name="_Q-Sadovky-výkaz-2003-07-01_3_SO 05 vzduchové sanační úpravy propočet_Soupis prací_SO400 xls" xfId="598"/>
    <cellStyle name="_Q-Sadovky-výkaz-2003-07-01_3_SO 100 kom_Soupis prací" xfId="599"/>
    <cellStyle name="_Q-Sadovky-výkaz-2003-07-01_3_SO 101 provizorní DZ" xfId="600"/>
    <cellStyle name="_Q-Sadovky-výkaz-2003-07-01_3_SO 200" xfId="601"/>
    <cellStyle name="_Q-Sadovky-výkaz-2003-07-01_3_Soupis prací_SO400 xls" xfId="602"/>
    <cellStyle name="_Q-Sadovky-výkaz-2003-07-01_rozpočet_" xfId="603"/>
    <cellStyle name="_Q-Sadovky-výkaz-2003-07-01_SO 05 interiér propočet" xfId="604"/>
    <cellStyle name="_Q-Sadovky-výkaz-2003-07-01_SO 05 interiér propočet_rozpočet_" xfId="605"/>
    <cellStyle name="_Q-Sadovky-výkaz-2003-07-01_SO 05 interiér propočet_SO 100 kom_Soupis prací" xfId="606"/>
    <cellStyle name="_Q-Sadovky-výkaz-2003-07-01_SO 05 interiér propočet_SO 101 provizorní DZ" xfId="607"/>
    <cellStyle name="_Q-Sadovky-výkaz-2003-07-01_SO 05 interiér propočet_SO 200" xfId="608"/>
    <cellStyle name="_Q-Sadovky-výkaz-2003-07-01_SO 05 interiér propočet_Soupis prací_SO400 xls" xfId="609"/>
    <cellStyle name="_Q-Sadovky-výkaz-2003-07-01_SO 05 střecha propočet" xfId="610"/>
    <cellStyle name="_Q-Sadovky-výkaz-2003-07-01_SO 05 střecha propočet_rozpočet_" xfId="611"/>
    <cellStyle name="_Q-Sadovky-výkaz-2003-07-01_SO 05 střecha propočet_SO 100 kom_Soupis prací" xfId="612"/>
    <cellStyle name="_Q-Sadovky-výkaz-2003-07-01_SO 05 střecha propočet_SO 101 provizorní DZ" xfId="613"/>
    <cellStyle name="_Q-Sadovky-výkaz-2003-07-01_SO 05 střecha propočet_SO 200" xfId="614"/>
    <cellStyle name="_Q-Sadovky-výkaz-2003-07-01_SO 05 střecha propočet_Soupis prací_SO400 xls" xfId="615"/>
    <cellStyle name="_Q-Sadovky-výkaz-2003-07-01_SO 05 vzduchové sanační úpravy propočet" xfId="616"/>
    <cellStyle name="_Q-Sadovky-výkaz-2003-07-01_SO 05 vzduchové sanační úpravy propočet_rozpočet_" xfId="617"/>
    <cellStyle name="_Q-Sadovky-výkaz-2003-07-01_SO 05 vzduchové sanační úpravy propočet_SO 100 kom_Soupis prací" xfId="618"/>
    <cellStyle name="_Q-Sadovky-výkaz-2003-07-01_SO 05 vzduchové sanační úpravy propočet_SO 101 provizorní DZ" xfId="619"/>
    <cellStyle name="_Q-Sadovky-výkaz-2003-07-01_SO 05 vzduchové sanační úpravy propočet_SO 200" xfId="620"/>
    <cellStyle name="_Q-Sadovky-výkaz-2003-07-01_SO 05 vzduchové sanační úpravy propočet_Soupis prací_SO400 xls" xfId="621"/>
    <cellStyle name="_Q-Sadovky-výkaz-2003-07-01_SO 100 kom_Soupis prací" xfId="622"/>
    <cellStyle name="_Q-Sadovky-výkaz-2003-07-01_SO 101 provizorní DZ" xfId="623"/>
    <cellStyle name="_Q-Sadovky-výkaz-2003-07-01_SO 200" xfId="624"/>
    <cellStyle name="_Q-Sadovky-výkaz-2003-07-01_Soupis prací_SO400 xls" xfId="625"/>
    <cellStyle name="_Rekonstrukce rozvaděčů I P Pavlova_RO" xfId="626"/>
    <cellStyle name="_Rekonstrukce rozvaděčů I P Pavlova_RO_rozpočet_" xfId="627"/>
    <cellStyle name="_Rekonstrukce rozvaděčů I P Pavlova_RO_SO 100 kom_Soupis prací" xfId="628"/>
    <cellStyle name="_Rekonstrukce rozvaděčů I P Pavlova_RO_SO 101 provizorní DZ" xfId="629"/>
    <cellStyle name="_Rekonstrukce rozvaděčů I P Pavlova_RO_SO 200" xfId="630"/>
    <cellStyle name="_Rekonstrukce rozvaděčů I P Pavlova_RO_Soupis prací_SO400 xls" xfId="631"/>
    <cellStyle name="_SROV Nám Míru - HOFA" xfId="632"/>
    <cellStyle name="_SROV Nám Míru - HOFA_rozpočet_" xfId="633"/>
    <cellStyle name="_SROV Nám Míru - HOFA_SO 100 kom_Soupis prací" xfId="634"/>
    <cellStyle name="_SROV Nám Míru - HOFA_SO 101 provizorní DZ" xfId="635"/>
    <cellStyle name="_SROV Nám Míru - HOFA_SO 200" xfId="636"/>
    <cellStyle name="_SROV Nám Míru - HOFA_Soupis prací_SO400 xls" xfId="637"/>
    <cellStyle name="_Summary bill of rates COOLINGL" xfId="638"/>
    <cellStyle name="_Summary bill of rates COOLINGL_1" xfId="639"/>
    <cellStyle name="_Summary bill of rates COOLINGL_2" xfId="640"/>
    <cellStyle name="_Summary bill of rates COOLINGL_3" xfId="641"/>
    <cellStyle name="_Summary bill of rates VENTILATIONL" xfId="642"/>
    <cellStyle name="_Summary bill of rates VENTILATIONL_1" xfId="643"/>
    <cellStyle name="_Summary bill of rates VENTILATIONL_2" xfId="644"/>
    <cellStyle name="_Summary bill of rates VENTILATIONL_3" xfId="645"/>
    <cellStyle name="_Titulní list" xfId="646"/>
    <cellStyle name="_Titulní list_002_08_4914_002_01_09_17_002Technicka_specifikace_2etapa" xfId="647"/>
    <cellStyle name="_Titulní list_002_08_4914_002_01_09_17_002Technicka_specifikace_2etapa_rozpočet_" xfId="648"/>
    <cellStyle name="_Titulní list_002_08_4914_002_01_09_17_002Technicka_specifikace_2etapa_SO 100 kom_Soupis prací" xfId="649"/>
    <cellStyle name="_Titulní list_002_08_4914_002_01_09_17_002Technicka_specifikace_2etapa_SO 101 provizorní DZ" xfId="650"/>
    <cellStyle name="_Titulní list_002_08_4914_002_01_09_17_002Technicka_specifikace_2etapa_SO 200" xfId="651"/>
    <cellStyle name="_Titulní list_002_08_4914_002_01_09_17_002Technicka_specifikace_2etapa_Soupis prací_SO400 xls" xfId="652"/>
    <cellStyle name="_Titulní list_09_bur_kanali" xfId="653"/>
    <cellStyle name="_Titulní list_09_bur_kanali_rozpočet_" xfId="654"/>
    <cellStyle name="_Titulní list_09_bur_kanali_SO 100 kom_Soupis prací" xfId="655"/>
    <cellStyle name="_Titulní list_09_bur_kanali_SO 101 provizorní DZ" xfId="656"/>
    <cellStyle name="_Titulní list_09_bur_kanali_SO 200" xfId="657"/>
    <cellStyle name="_Titulní list_09_bur_kanali_Soupis prací_SO400 xls" xfId="658"/>
    <cellStyle name="_Titulní list_09_bur_podlažní_vestavby" xfId="659"/>
    <cellStyle name="_Titulní list_09_bur_podlažní_vestavby_rozpočet_" xfId="660"/>
    <cellStyle name="_Titulní list_09_bur_podlažní_vestavby_SO 100 kom_Soupis prací" xfId="661"/>
    <cellStyle name="_Titulní list_09_bur_podlažní_vestavby_SO 101 provizorní DZ" xfId="662"/>
    <cellStyle name="_Titulní list_09_bur_podlažní_vestavby_SO 200" xfId="663"/>
    <cellStyle name="_Titulní list_09_bur_podlažní_vestavby_Soupis prací_SO400 xls" xfId="664"/>
    <cellStyle name="_Titulní list_09_buri_malby" xfId="665"/>
    <cellStyle name="_Titulní list_09_buri_malby_rozpočet_" xfId="666"/>
    <cellStyle name="_Titulní list_09_buri_malby_SO 100 kom_Soupis prací" xfId="667"/>
    <cellStyle name="_Titulní list_09_buri_malby_SO 101 provizorní DZ" xfId="668"/>
    <cellStyle name="_Titulní list_09_buri_malby_SO 200" xfId="669"/>
    <cellStyle name="_Titulní list_09_buri_malby_Soupis prací_SO400 xls" xfId="670"/>
    <cellStyle name="_Titulní list_09_buri_regaly" xfId="671"/>
    <cellStyle name="_Titulní list_09_buri_regaly_rozpočet_" xfId="672"/>
    <cellStyle name="_Titulní list_09_buri_regaly_SO 100 kom_Soupis prací" xfId="673"/>
    <cellStyle name="_Titulní list_09_buri_regaly_SO 101 provizorní DZ" xfId="674"/>
    <cellStyle name="_Titulní list_09_buri_regaly_SO 200" xfId="675"/>
    <cellStyle name="_Titulní list_09_buri_regaly_Soupis prací_SO400 xls" xfId="676"/>
    <cellStyle name="_Titulní list_09-13-zbytek" xfId="677"/>
    <cellStyle name="_Titulní list_09-13-zbytek_rozpočet_" xfId="678"/>
    <cellStyle name="_Titulní list_09-13-zbytek_SO 100 kom_Soupis prací" xfId="679"/>
    <cellStyle name="_Titulní list_09-13-zbytek_SO 101 provizorní DZ" xfId="680"/>
    <cellStyle name="_Titulní list_09-13-zbytek_SO 200" xfId="681"/>
    <cellStyle name="_Titulní list_09-13-zbytek_Soupis prací_SO400 xls" xfId="682"/>
    <cellStyle name="_Titulní list_09-17" xfId="683"/>
    <cellStyle name="_Titulní list_09-17_rozpočet_" xfId="684"/>
    <cellStyle name="_Titulní list_09-17_SO 100 kom_Soupis prací" xfId="685"/>
    <cellStyle name="_Titulní list_09-17_SO 101 provizorní DZ" xfId="686"/>
    <cellStyle name="_Titulní list_09-17_SO 200" xfId="687"/>
    <cellStyle name="_Titulní list_09-17_Soupis prací_SO400 xls" xfId="688"/>
    <cellStyle name="_Titulní list_09-20" xfId="689"/>
    <cellStyle name="_Titulní list_09-20_rozpočet_" xfId="690"/>
    <cellStyle name="_Titulní list_09-20_SO 100 kom_Soupis prací" xfId="691"/>
    <cellStyle name="_Titulní list_09-20_SO 101 provizorní DZ" xfId="692"/>
    <cellStyle name="_Titulní list_09-20_SO 200" xfId="693"/>
    <cellStyle name="_Titulní list_09-20_Soupis prací_SO400 xls" xfId="694"/>
    <cellStyle name="_Titulní list_rozpočet_" xfId="695"/>
    <cellStyle name="_Titulní list_SO 05 interiér propočet" xfId="696"/>
    <cellStyle name="_Titulní list_SO 05 interiér propočet_rozpočet_" xfId="697"/>
    <cellStyle name="_Titulní list_SO 05 interiér propočet_SO 100 kom_Soupis prací" xfId="698"/>
    <cellStyle name="_Titulní list_SO 05 interiér propočet_SO 101 provizorní DZ" xfId="699"/>
    <cellStyle name="_Titulní list_SO 05 interiér propočet_SO 200" xfId="700"/>
    <cellStyle name="_Titulní list_SO 05 interiér propočet_Soupis prací_SO400 xls" xfId="701"/>
    <cellStyle name="_Titulní list_SO 05 střecha propočet" xfId="702"/>
    <cellStyle name="_Titulní list_SO 05 střecha propočet_rozpočet_" xfId="703"/>
    <cellStyle name="_Titulní list_SO 05 střecha propočet_SO 100 kom_Soupis prací" xfId="704"/>
    <cellStyle name="_Titulní list_SO 05 střecha propočet_SO 101 provizorní DZ" xfId="705"/>
    <cellStyle name="_Titulní list_SO 05 střecha propočet_SO 200" xfId="706"/>
    <cellStyle name="_Titulní list_SO 05 střecha propočet_Soupis prací_SO400 xls" xfId="707"/>
    <cellStyle name="_Titulní list_SO 05 vzduchové sanační úpravy propočet" xfId="708"/>
    <cellStyle name="_Titulní list_SO 05 vzduchové sanační úpravy propočet_rozpočet_" xfId="709"/>
    <cellStyle name="_Titulní list_SO 05 vzduchové sanační úpravy propočet_SO 100 kom_Soupis prací" xfId="710"/>
    <cellStyle name="_Titulní list_SO 05 vzduchové sanační úpravy propočet_SO 101 provizorní DZ" xfId="711"/>
    <cellStyle name="_Titulní list_SO 05 vzduchové sanační úpravy propočet_SO 200" xfId="712"/>
    <cellStyle name="_Titulní list_SO 05 vzduchové sanační úpravy propočet_Soupis prací_SO400 xls" xfId="713"/>
    <cellStyle name="_Titulní list_SO 100 kom_Soupis prací" xfId="714"/>
    <cellStyle name="_Titulní list_SO 101 provizorní DZ" xfId="715"/>
    <cellStyle name="_Titulní list_SO 200" xfId="716"/>
    <cellStyle name="_Titulní list_Soupis prací_SO400 xls" xfId="717"/>
    <cellStyle name="_ZTI_rozpočet" xfId="718"/>
    <cellStyle name="_ZTI_rozpočet_002_08_4914_002_01_09_17_002Technicka_specifikace_2etapa" xfId="719"/>
    <cellStyle name="_ZTI_rozpočet_002_08_4914_002_01_09_17_002Technicka_specifikace_2etapa_rozpočet_" xfId="720"/>
    <cellStyle name="_ZTI_rozpočet_002_08_4914_002_01_09_17_002Technicka_specifikace_2etapa_SO 100 kom_Soupis prací" xfId="721"/>
    <cellStyle name="_ZTI_rozpočet_002_08_4914_002_01_09_17_002Technicka_specifikace_2etapa_SO 101 provizorní DZ" xfId="722"/>
    <cellStyle name="_ZTI_rozpočet_002_08_4914_002_01_09_17_002Technicka_specifikace_2etapa_SO 200" xfId="723"/>
    <cellStyle name="_ZTI_rozpočet_002_08_4914_002_01_09_17_002Technicka_specifikace_2etapa_Soupis prací_SO400 xls" xfId="724"/>
    <cellStyle name="_ZTI_rozpočet_09-13-zbytek" xfId="725"/>
    <cellStyle name="_ZTI_rozpočet_09-13-zbytek_rozpočet_" xfId="726"/>
    <cellStyle name="_ZTI_rozpočet_09-13-zbytek_SO 100 kom_Soupis prací" xfId="727"/>
    <cellStyle name="_ZTI_rozpočet_09-13-zbytek_SO 101 provizorní DZ" xfId="728"/>
    <cellStyle name="_ZTI_rozpočet_09-13-zbytek_SO 200" xfId="729"/>
    <cellStyle name="_ZTI_rozpočet_09-13-zbytek_Soupis prací_SO400 xls" xfId="730"/>
    <cellStyle name="_ZTI_rozpočet_09-17" xfId="731"/>
    <cellStyle name="_ZTI_rozpočet_09-17_rozpočet_" xfId="732"/>
    <cellStyle name="_ZTI_rozpočet_09-17_SO 100 kom_Soupis prací" xfId="733"/>
    <cellStyle name="_ZTI_rozpočet_09-17_SO 101 provizorní DZ" xfId="734"/>
    <cellStyle name="_ZTI_rozpočet_09-17_SO 200" xfId="735"/>
    <cellStyle name="_ZTI_rozpočet_09-17_Soupis prací_SO400 xls" xfId="736"/>
    <cellStyle name="_ZTI_rozpočet_SO 05 interiér propočet" xfId="737"/>
    <cellStyle name="_ZTI_rozpočet_SO 05 interiér propočet_rozpočet_" xfId="738"/>
    <cellStyle name="_ZTI_rozpočet_SO 05 interiér propočet_SO 100 kom_Soupis prací" xfId="739"/>
    <cellStyle name="_ZTI_rozpočet_SO 05 interiér propočet_SO 101 provizorní DZ" xfId="740"/>
    <cellStyle name="_ZTI_rozpočet_SO 05 interiér propočet_SO 200" xfId="741"/>
    <cellStyle name="_ZTI_rozpočet_SO 05 interiér propočet_Soupis prací_SO400 xls" xfId="742"/>
    <cellStyle name="_ZTI_rozpočet_SO 05 střecha propočet" xfId="743"/>
    <cellStyle name="_ZTI_rozpočet_SO 05 střecha propočet_rozpočet_" xfId="744"/>
    <cellStyle name="_ZTI_rozpočet_SO 05 střecha propočet_SO 100 kom_Soupis prací" xfId="745"/>
    <cellStyle name="_ZTI_rozpočet_SO 05 střecha propočet_SO 101 provizorní DZ" xfId="746"/>
    <cellStyle name="_ZTI_rozpočet_SO 05 střecha propočet_SO 200" xfId="747"/>
    <cellStyle name="_ZTI_rozpočet_SO 05 střecha propočet_Soupis prací_SO400 xls" xfId="748"/>
    <cellStyle name="_ZTI_rozpočet_SO 05 vzduchové sanační úpravy propočet" xfId="749"/>
    <cellStyle name="_ZTI_rozpočet_SO 05 vzduchové sanační úpravy propočet_rozpočet_" xfId="750"/>
    <cellStyle name="_ZTI_rozpočet_SO 05 vzduchové sanační úpravy propočet_SO 100 kom_Soupis prací" xfId="751"/>
    <cellStyle name="_ZTI_rozpočet_SO 05 vzduchové sanační úpravy propočet_SO 101 provizorní DZ" xfId="752"/>
    <cellStyle name="_ZTI_rozpočet_SO 05 vzduchové sanační úpravy propočet_SO 200" xfId="753"/>
    <cellStyle name="_ZTI_rozpočet_SO 05 vzduchové sanační úpravy propočet_Soupis prací_SO400 xls" xfId="754"/>
    <cellStyle name="1" xfId="755"/>
    <cellStyle name="1 000 Kč_ELEKTRO doplněné K PŘEDÁNÍ-  MŠ Přímětická" xfId="756"/>
    <cellStyle name="1_002_08_4914_002_01_09_17_002Technicka_specifikace_2etapa" xfId="757"/>
    <cellStyle name="1_002_08_4914_002_01_09_17_002Technicka_specifikace_2etapa_rozpočet_" xfId="758"/>
    <cellStyle name="1_002_08_4914_002_01_09_17_002Technicka_specifikace_2etapa_SO 100 kom_Soupis prací" xfId="759"/>
    <cellStyle name="1_002_08_4914_002_01_09_17_002Technicka_specifikace_2etapa_SO 101 provizorní DZ" xfId="760"/>
    <cellStyle name="1_002_08_4914_002_01_09_17_002Technicka_specifikace_2etapa_SO 200" xfId="761"/>
    <cellStyle name="1_002_08_4914_002_01_09_17_002Technicka_specifikace_2etapa_Soupis prací_SO400 xls" xfId="762"/>
    <cellStyle name="1_09-13-zbytek" xfId="763"/>
    <cellStyle name="1_09-13-zbytek_rozpočet_" xfId="764"/>
    <cellStyle name="1_09-13-zbytek_SO 100 kom_Soupis prací" xfId="765"/>
    <cellStyle name="1_09-13-zbytek_SO 101 provizorní DZ" xfId="766"/>
    <cellStyle name="1_09-13-zbytek_SO 200" xfId="767"/>
    <cellStyle name="1_09-13-zbytek_Soupis prací_SO400 xls" xfId="768"/>
    <cellStyle name="1_09-17" xfId="769"/>
    <cellStyle name="1_09-17_rozpočet_" xfId="770"/>
    <cellStyle name="1_09-17_SO 100 kom_Soupis prací" xfId="771"/>
    <cellStyle name="1_09-17_SO 101 provizorní DZ" xfId="772"/>
    <cellStyle name="1_09-17_SO 200" xfId="773"/>
    <cellStyle name="1_09-17_Soupis prací_SO400 xls" xfId="774"/>
    <cellStyle name="1_SO 05 interiér propočet" xfId="775"/>
    <cellStyle name="1_SO 05 interiér propočet_rozpočet_" xfId="776"/>
    <cellStyle name="1_SO 05 interiér propočet_SO 100 kom_Soupis prací" xfId="777"/>
    <cellStyle name="1_SO 05 interiér propočet_SO 101 provizorní DZ" xfId="778"/>
    <cellStyle name="1_SO 05 interiér propočet_SO 200" xfId="779"/>
    <cellStyle name="1_SO 05 interiér propočet_Soupis prací_SO400 xls" xfId="780"/>
    <cellStyle name="1_SO 05 střecha propočet" xfId="781"/>
    <cellStyle name="1_SO 05 střecha propočet_rozpočet_" xfId="782"/>
    <cellStyle name="1_SO 05 střecha propočet_SO 100 kom_Soupis prací" xfId="783"/>
    <cellStyle name="1_SO 05 střecha propočet_SO 101 provizorní DZ" xfId="784"/>
    <cellStyle name="1_SO 05 střecha propočet_SO 200" xfId="785"/>
    <cellStyle name="1_SO 05 střecha propočet_Soupis prací_SO400 xls" xfId="786"/>
    <cellStyle name="1_SO 05 vzduchové sanační úpravy propočet" xfId="787"/>
    <cellStyle name="1_SO 05 vzduchové sanační úpravy propočet_rozpočet_" xfId="788"/>
    <cellStyle name="1_SO 05 vzduchové sanační úpravy propočet_SO 100 kom_Soupis prací" xfId="789"/>
    <cellStyle name="1_SO 05 vzduchové sanační úpravy propočet_SO 101 provizorní DZ" xfId="790"/>
    <cellStyle name="1_SO 05 vzduchové sanační úpravy propočet_SO 200" xfId="791"/>
    <cellStyle name="1_SO 05 vzduchové sanační úpravy propočet_Soupis prací_SO400 xls" xfId="792"/>
    <cellStyle name="cárkyd" xfId="793"/>
    <cellStyle name="cary" xfId="794"/>
    <cellStyle name="čárky [0]_ELEKTRO doplněné K PŘEDÁNÍ-  MŠ Přímětická" xfId="795"/>
    <cellStyle name="číslo" xfId="796"/>
    <cellStyle name="Dezimal [0]_--&gt;2-1" xfId="797"/>
    <cellStyle name="Dezimal_--&gt;2-1" xfId="798"/>
    <cellStyle name="Dziesiętny [0]_laroux" xfId="799"/>
    <cellStyle name="Dziesiętny_laroux" xfId="800"/>
    <cellStyle name="Firma" xfId="801"/>
    <cellStyle name="Hlavní nadpis" xfId="802"/>
    <cellStyle name="Jednotka" xfId="803"/>
    <cellStyle name="lehký dolní okraj" xfId="804"/>
    <cellStyle name="množství" xfId="805"/>
    <cellStyle name="Nadpis1" xfId="806"/>
    <cellStyle name="Nadpis1 1" xfId="807"/>
    <cellStyle name="Nadpis1 2" xfId="808"/>
    <cellStyle name="Naklady" xfId="809"/>
    <cellStyle name="Normální 11" xfId="810"/>
    <cellStyle name="normální 2" xfId="811"/>
    <cellStyle name="Normalny_Ceny jedn" xfId="812"/>
    <cellStyle name="Podnadpis" xfId="813"/>
    <cellStyle name="Položka" xfId="814"/>
    <cellStyle name="procent 2" xfId="815"/>
    <cellStyle name="Specifikace" xfId="816"/>
    <cellStyle name="Standard_--&gt;2-1" xfId="817"/>
    <cellStyle name="Stín+tučně" xfId="818"/>
    <cellStyle name="Stín+tučně+velké písmo" xfId="819"/>
    <cellStyle name="Styl 1" xfId="820"/>
    <cellStyle name="Suma" xfId="821"/>
    <cellStyle name="Tučně" xfId="822"/>
    <cellStyle name="TYP ŘÁDKU_4(sloupceJ-L)" xfId="823"/>
    <cellStyle name="Währung [0]_--&gt;2-1" xfId="824"/>
    <cellStyle name="Währung_--&gt;2-1" xfId="825"/>
    <cellStyle name="Walutowy [0]_laroux" xfId="826"/>
    <cellStyle name="Walutowy_laroux" xfId="827"/>
    <cellStyle name="Wהhrung [0]_--&gt;2-1" xfId="828"/>
    <cellStyle name="Wהhrung_--&gt;2-1" xfId="829"/>
    <cellStyle name="základní" xfId="830"/>
    <cellStyle name="Zvýrazni" xfId="8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view="pageBreakPreview" zoomScaleSheetLayoutView="100" workbookViewId="0" topLeftCell="A1">
      <selection activeCell="I22" sqref="I22:I23"/>
    </sheetView>
  </sheetViews>
  <sheetFormatPr defaultColWidth="9.33203125" defaultRowHeight="13.5"/>
  <cols>
    <col min="1" max="1" width="3.66015625" style="10" customWidth="1"/>
    <col min="2" max="2" width="12.33203125" style="10" customWidth="1"/>
    <col min="3" max="3" width="6.66015625" style="10" customWidth="1"/>
    <col min="4" max="4" width="36.16015625" style="10" customWidth="1"/>
    <col min="5" max="5" width="8.16015625" style="11" customWidth="1"/>
    <col min="6" max="6" width="8.33203125" style="12" customWidth="1"/>
    <col min="7" max="7" width="13.83203125" style="13" customWidth="1"/>
    <col min="8" max="8" width="9.33203125" style="10" hidden="1" customWidth="1"/>
    <col min="9" max="9" width="18.33203125" style="10" customWidth="1"/>
    <col min="10" max="10" width="0.65625" style="10" customWidth="1"/>
    <col min="11" max="11" width="3.83203125" style="10" customWidth="1"/>
    <col min="12" max="12" width="2.33203125" style="10" customWidth="1"/>
    <col min="13" max="16384" width="9.33203125" style="10" customWidth="1"/>
  </cols>
  <sheetData>
    <row r="1" spans="1:9" ht="26.1" customHeight="1">
      <c r="A1" s="14" t="s">
        <v>0</v>
      </c>
      <c r="B1" s="15"/>
      <c r="C1" s="16"/>
      <c r="D1" s="16"/>
      <c r="E1" s="17"/>
      <c r="F1" s="18" t="s">
        <v>1</v>
      </c>
      <c r="G1" s="19" t="s">
        <v>826</v>
      </c>
      <c r="H1" s="20"/>
      <c r="I1" s="20"/>
    </row>
    <row r="2" spans="1:9" ht="32.25" customHeight="1">
      <c r="A2" s="16"/>
      <c r="B2" s="21"/>
      <c r="C2" s="21"/>
      <c r="D2" s="21"/>
      <c r="E2" s="22"/>
      <c r="H2" s="20"/>
      <c r="I2" s="20"/>
    </row>
    <row r="3" spans="1:9" ht="20.1" customHeight="1">
      <c r="A3" s="20"/>
      <c r="B3" s="23" t="s">
        <v>2</v>
      </c>
      <c r="C3" s="24" t="s">
        <v>3</v>
      </c>
      <c r="D3" s="20"/>
      <c r="H3" s="20"/>
      <c r="I3" s="20"/>
    </row>
    <row r="4" spans="1:9" ht="20.1" customHeight="1">
      <c r="A4" s="20"/>
      <c r="B4" s="25"/>
      <c r="C4" s="26"/>
      <c r="D4" s="20"/>
      <c r="E4" s="18"/>
      <c r="F4" s="27"/>
      <c r="G4" s="28"/>
      <c r="H4" s="20"/>
      <c r="I4" s="20"/>
    </row>
    <row r="5" spans="2:9" ht="26.25" customHeight="1">
      <c r="B5" s="29"/>
      <c r="C5" s="29"/>
      <c r="D5" s="29"/>
      <c r="E5" s="30"/>
      <c r="F5" s="31"/>
      <c r="G5" s="32"/>
      <c r="H5" s="29"/>
      <c r="I5" s="29"/>
    </row>
    <row r="6" spans="1:9" s="1" customFormat="1" ht="17.1" customHeight="1" thickBot="1">
      <c r="A6" s="33"/>
      <c r="B6" s="34" t="s">
        <v>4</v>
      </c>
      <c r="C6" s="35"/>
      <c r="D6" s="36" t="s">
        <v>5</v>
      </c>
      <c r="E6" s="37"/>
      <c r="F6" s="38"/>
      <c r="G6" s="38"/>
      <c r="H6" s="39"/>
      <c r="I6" s="40" t="s">
        <v>6</v>
      </c>
    </row>
    <row r="7" spans="2:9" s="2" customFormat="1" ht="17.1" customHeight="1" thickTop="1">
      <c r="B7" s="41" t="s">
        <v>7</v>
      </c>
      <c r="C7" s="42" t="s">
        <v>888</v>
      </c>
      <c r="D7" s="43"/>
      <c r="E7" s="44"/>
      <c r="F7" s="45"/>
      <c r="G7" s="46"/>
      <c r="H7" s="47"/>
      <c r="I7" s="48"/>
    </row>
    <row r="8" spans="1:9" s="1" customFormat="1" ht="17.1" customHeight="1">
      <c r="A8" s="33"/>
      <c r="B8" s="49"/>
      <c r="C8" s="43" t="s">
        <v>8</v>
      </c>
      <c r="D8" s="43"/>
      <c r="E8" s="50"/>
      <c r="F8" s="51"/>
      <c r="G8" s="52">
        <f>VON!G9</f>
        <v>0</v>
      </c>
      <c r="H8" s="47"/>
      <c r="I8" s="48"/>
    </row>
    <row r="9" spans="1:9" s="1" customFormat="1" ht="17.1" customHeight="1">
      <c r="A9" s="33"/>
      <c r="B9" s="49"/>
      <c r="C9" s="43" t="s">
        <v>901</v>
      </c>
      <c r="D9" s="43"/>
      <c r="E9" s="50"/>
      <c r="F9" s="51"/>
      <c r="G9" s="52">
        <f>VON!G13</f>
        <v>0</v>
      </c>
      <c r="H9" s="47"/>
      <c r="I9" s="48"/>
    </row>
    <row r="10" spans="1:9" s="2" customFormat="1" ht="15">
      <c r="A10" s="53"/>
      <c r="B10" s="54"/>
      <c r="C10" s="42" t="s">
        <v>9</v>
      </c>
      <c r="D10" s="55"/>
      <c r="E10" s="50"/>
      <c r="F10" s="56"/>
      <c r="G10" s="57"/>
      <c r="H10" s="58"/>
      <c r="I10" s="59">
        <f>SUM(G8:G9)</f>
        <v>0</v>
      </c>
    </row>
    <row r="11" spans="1:9" s="1" customFormat="1" ht="27.75" customHeight="1">
      <c r="A11" s="33"/>
      <c r="B11" s="49"/>
      <c r="C11" s="60"/>
      <c r="D11" s="60"/>
      <c r="E11" s="61"/>
      <c r="F11" s="62"/>
      <c r="G11" s="46"/>
      <c r="H11" s="63"/>
      <c r="I11" s="64"/>
    </row>
    <row r="12" spans="2:9" s="2" customFormat="1" ht="17.1" customHeight="1">
      <c r="B12" s="41" t="s">
        <v>10</v>
      </c>
      <c r="C12" s="42" t="s">
        <v>11</v>
      </c>
      <c r="D12" s="43"/>
      <c r="E12" s="44"/>
      <c r="F12" s="45"/>
      <c r="G12" s="46"/>
      <c r="H12" s="47"/>
      <c r="I12" s="48"/>
    </row>
    <row r="13" spans="2:9" s="2" customFormat="1" ht="13.5">
      <c r="B13" s="65">
        <v>1</v>
      </c>
      <c r="C13" s="66" t="s">
        <v>12</v>
      </c>
      <c r="D13" s="67"/>
      <c r="E13" s="44"/>
      <c r="F13" s="68"/>
      <c r="G13" s="69">
        <f>Stavební!G192</f>
        <v>0</v>
      </c>
      <c r="H13" s="47"/>
      <c r="I13" s="48"/>
    </row>
    <row r="14" spans="2:9" s="2" customFormat="1" ht="13.5">
      <c r="B14" s="65">
        <v>2</v>
      </c>
      <c r="C14" s="66" t="s">
        <v>13</v>
      </c>
      <c r="D14" s="67"/>
      <c r="E14" s="44"/>
      <c r="F14" s="68"/>
      <c r="G14" s="69">
        <f>ZTI!G76</f>
        <v>0</v>
      </c>
      <c r="H14" s="47"/>
      <c r="I14" s="48"/>
    </row>
    <row r="15" spans="2:9" s="2" customFormat="1" ht="13.5">
      <c r="B15" s="65">
        <v>3</v>
      </c>
      <c r="C15" s="66" t="s">
        <v>14</v>
      </c>
      <c r="D15" s="67"/>
      <c r="E15" s="44"/>
      <c r="F15" s="68"/>
      <c r="G15" s="69">
        <f>VZT!G38</f>
        <v>0</v>
      </c>
      <c r="H15" s="47"/>
      <c r="I15" s="48"/>
    </row>
    <row r="16" spans="2:9" s="2" customFormat="1" ht="13.5">
      <c r="B16" s="65">
        <v>4</v>
      </c>
      <c r="C16" s="66" t="s">
        <v>15</v>
      </c>
      <c r="D16" s="67"/>
      <c r="E16" s="44"/>
      <c r="F16" s="68"/>
      <c r="G16" s="69">
        <f>Vytápění!G73</f>
        <v>0</v>
      </c>
      <c r="H16" s="47"/>
      <c r="I16" s="48"/>
    </row>
    <row r="17" spans="2:9" s="2" customFormat="1" ht="13.5">
      <c r="B17" s="65">
        <v>5</v>
      </c>
      <c r="C17" s="66" t="s">
        <v>16</v>
      </c>
      <c r="D17" s="67"/>
      <c r="E17" s="44"/>
      <c r="F17" s="68"/>
      <c r="G17" s="69">
        <f>Silnoproud!G67</f>
        <v>0</v>
      </c>
      <c r="H17" s="47"/>
      <c r="I17" s="48"/>
    </row>
    <row r="18" spans="2:9" s="2" customFormat="1" ht="13.5">
      <c r="B18" s="65">
        <v>6</v>
      </c>
      <c r="C18" s="66" t="s">
        <v>17</v>
      </c>
      <c r="D18" s="67"/>
      <c r="E18" s="44"/>
      <c r="F18" s="68"/>
      <c r="G18" s="69">
        <f>Slaboproud!G60</f>
        <v>0</v>
      </c>
      <c r="H18" s="47"/>
      <c r="I18" s="48"/>
    </row>
    <row r="19" spans="1:9" s="2" customFormat="1" ht="15">
      <c r="A19" s="53"/>
      <c r="B19" s="54"/>
      <c r="C19" s="42" t="s">
        <v>18</v>
      </c>
      <c r="D19" s="55"/>
      <c r="E19" s="50"/>
      <c r="F19" s="56"/>
      <c r="G19" s="57"/>
      <c r="H19" s="58"/>
      <c r="I19" s="59">
        <f>SUM(G13:G18)</f>
        <v>0</v>
      </c>
    </row>
    <row r="20" spans="2:9" s="2" customFormat="1" ht="17.1" customHeight="1" thickBot="1">
      <c r="B20" s="70"/>
      <c r="C20" s="43"/>
      <c r="D20" s="43"/>
      <c r="E20" s="71"/>
      <c r="F20" s="51"/>
      <c r="G20" s="72"/>
      <c r="H20" s="47"/>
      <c r="I20" s="48"/>
    </row>
    <row r="21" spans="1:9" s="1" customFormat="1" ht="21" customHeight="1" thickBot="1">
      <c r="A21" s="73"/>
      <c r="B21" s="74"/>
      <c r="C21" s="75" t="s">
        <v>19</v>
      </c>
      <c r="D21" s="76"/>
      <c r="E21" s="77"/>
      <c r="F21" s="78"/>
      <c r="G21" s="79"/>
      <c r="H21" s="80"/>
      <c r="I21" s="81">
        <f>SUM(I7:I20)</f>
        <v>0</v>
      </c>
    </row>
    <row r="22" spans="2:9" s="146" customFormat="1" ht="20.25" customHeight="1" thickBot="1">
      <c r="B22" s="147"/>
      <c r="C22" s="148" t="s">
        <v>947</v>
      </c>
      <c r="D22" s="149"/>
      <c r="E22" s="150"/>
      <c r="F22" s="151"/>
      <c r="G22" s="151"/>
      <c r="H22" s="151"/>
      <c r="I22" s="158">
        <f>I21*15%</f>
        <v>0</v>
      </c>
    </row>
    <row r="23" spans="2:9" s="146" customFormat="1" ht="27.75" customHeight="1" thickBot="1">
      <c r="B23" s="152"/>
      <c r="C23" s="153" t="s">
        <v>948</v>
      </c>
      <c r="D23" s="154"/>
      <c r="E23" s="155"/>
      <c r="F23" s="156"/>
      <c r="G23" s="157"/>
      <c r="H23" s="157"/>
      <c r="I23" s="159">
        <f>SUM(I21:I22)</f>
        <v>0</v>
      </c>
    </row>
    <row r="24" spans="1:9" s="1" customFormat="1" ht="17.1" customHeight="1">
      <c r="A24" s="82"/>
      <c r="E24" s="83"/>
      <c r="F24" s="84"/>
      <c r="G24" s="84"/>
      <c r="H24" s="85"/>
      <c r="I24" s="86"/>
    </row>
    <row r="25" spans="1:9" s="1" customFormat="1" ht="18" customHeight="1" thickBot="1">
      <c r="A25" s="82"/>
      <c r="B25" s="33" t="s">
        <v>915</v>
      </c>
      <c r="E25" s="83"/>
      <c r="F25" s="84"/>
      <c r="G25" s="84"/>
      <c r="H25" s="85"/>
      <c r="I25" s="86"/>
    </row>
    <row r="26" spans="1:9" s="1" customFormat="1" ht="24" customHeight="1">
      <c r="A26" s="33"/>
      <c r="B26" s="166" t="s">
        <v>20</v>
      </c>
      <c r="C26" s="167"/>
      <c r="D26" s="167"/>
      <c r="E26" s="167"/>
      <c r="F26" s="167"/>
      <c r="G26" s="167"/>
      <c r="H26" s="167"/>
      <c r="I26" s="168"/>
    </row>
    <row r="27" spans="1:9" s="1" customFormat="1" ht="18" customHeight="1">
      <c r="A27" s="82"/>
      <c r="B27" s="160" t="s">
        <v>21</v>
      </c>
      <c r="C27" s="161"/>
      <c r="D27" s="161"/>
      <c r="E27" s="161"/>
      <c r="F27" s="161"/>
      <c r="G27" s="161"/>
      <c r="H27" s="161"/>
      <c r="I27" s="162"/>
    </row>
    <row r="28" spans="1:9" s="1" customFormat="1" ht="42" customHeight="1">
      <c r="A28" s="33"/>
      <c r="B28" s="160" t="s">
        <v>22</v>
      </c>
      <c r="C28" s="161"/>
      <c r="D28" s="161"/>
      <c r="E28" s="161"/>
      <c r="F28" s="161"/>
      <c r="G28" s="161"/>
      <c r="H28" s="161"/>
      <c r="I28" s="162"/>
    </row>
    <row r="29" spans="1:9" s="1" customFormat="1" ht="65.25" customHeight="1">
      <c r="A29" s="82"/>
      <c r="B29" s="160" t="s">
        <v>23</v>
      </c>
      <c r="C29" s="161"/>
      <c r="D29" s="161"/>
      <c r="E29" s="161"/>
      <c r="F29" s="161"/>
      <c r="G29" s="161"/>
      <c r="H29" s="161"/>
      <c r="I29" s="162"/>
    </row>
    <row r="30" spans="1:9" s="1" customFormat="1" ht="42" customHeight="1">
      <c r="A30" s="82"/>
      <c r="B30" s="160" t="s">
        <v>24</v>
      </c>
      <c r="C30" s="161"/>
      <c r="D30" s="161"/>
      <c r="E30" s="161"/>
      <c r="F30" s="161"/>
      <c r="G30" s="161"/>
      <c r="H30" s="161"/>
      <c r="I30" s="162"/>
    </row>
    <row r="31" spans="1:9" s="1" customFormat="1" ht="42" customHeight="1">
      <c r="A31" s="82"/>
      <c r="B31" s="160" t="s">
        <v>25</v>
      </c>
      <c r="C31" s="161"/>
      <c r="D31" s="161"/>
      <c r="E31" s="161"/>
      <c r="F31" s="161"/>
      <c r="G31" s="161"/>
      <c r="H31" s="161"/>
      <c r="I31" s="162"/>
    </row>
    <row r="32" spans="1:9" s="1" customFormat="1" ht="42" customHeight="1">
      <c r="A32" s="82"/>
      <c r="B32" s="160" t="s">
        <v>26</v>
      </c>
      <c r="C32" s="161"/>
      <c r="D32" s="161"/>
      <c r="E32" s="161"/>
      <c r="F32" s="161"/>
      <c r="G32" s="161"/>
      <c r="H32" s="161"/>
      <c r="I32" s="162"/>
    </row>
    <row r="33" spans="1:9" s="1" customFormat="1" ht="42" customHeight="1">
      <c r="A33" s="82"/>
      <c r="B33" s="160" t="s">
        <v>27</v>
      </c>
      <c r="C33" s="161"/>
      <c r="D33" s="161"/>
      <c r="E33" s="161"/>
      <c r="F33" s="161"/>
      <c r="G33" s="161"/>
      <c r="H33" s="161"/>
      <c r="I33" s="162"/>
    </row>
    <row r="34" spans="1:9" s="1" customFormat="1" ht="99" customHeight="1">
      <c r="A34" s="82"/>
      <c r="B34" s="160" t="s">
        <v>28</v>
      </c>
      <c r="C34" s="161"/>
      <c r="D34" s="161"/>
      <c r="E34" s="161"/>
      <c r="F34" s="161"/>
      <c r="G34" s="161"/>
      <c r="H34" s="161"/>
      <c r="I34" s="162"/>
    </row>
    <row r="35" spans="1:9" s="1" customFormat="1" ht="19.5" customHeight="1">
      <c r="A35" s="82"/>
      <c r="B35" s="160" t="s">
        <v>29</v>
      </c>
      <c r="C35" s="161"/>
      <c r="D35" s="161"/>
      <c r="E35" s="161"/>
      <c r="F35" s="161"/>
      <c r="G35" s="161"/>
      <c r="H35" s="161"/>
      <c r="I35" s="162"/>
    </row>
    <row r="36" spans="1:9" s="1" customFormat="1" ht="26.25" customHeight="1">
      <c r="A36" s="82"/>
      <c r="B36" s="160" t="s">
        <v>30</v>
      </c>
      <c r="C36" s="161"/>
      <c r="D36" s="161"/>
      <c r="E36" s="161"/>
      <c r="F36" s="161"/>
      <c r="G36" s="161"/>
      <c r="H36" s="161"/>
      <c r="I36" s="162"/>
    </row>
    <row r="37" spans="1:9" s="1" customFormat="1" ht="51.75" customHeight="1" thickBot="1">
      <c r="A37" s="82"/>
      <c r="B37" s="163" t="s">
        <v>31</v>
      </c>
      <c r="C37" s="164"/>
      <c r="D37" s="164"/>
      <c r="E37" s="164"/>
      <c r="F37" s="164"/>
      <c r="G37" s="164"/>
      <c r="H37" s="164"/>
      <c r="I37" s="165"/>
    </row>
  </sheetData>
  <sheetProtection selectLockedCells="1" selectUnlockedCells="1"/>
  <mergeCells count="12">
    <mergeCell ref="B31:I31"/>
    <mergeCell ref="B32:I32"/>
    <mergeCell ref="B26:I26"/>
    <mergeCell ref="B27:I27"/>
    <mergeCell ref="B28:I28"/>
    <mergeCell ref="B29:I29"/>
    <mergeCell ref="B30:I30"/>
    <mergeCell ref="B33:I33"/>
    <mergeCell ref="B34:I34"/>
    <mergeCell ref="B35:I35"/>
    <mergeCell ref="B36:I36"/>
    <mergeCell ref="B37:I37"/>
  </mergeCells>
  <printOptions/>
  <pageMargins left="0.7875" right="0.7875" top="0.9840278" bottom="0.9840278" header="0.5118055" footer="0.5118055"/>
  <pageSetup fitToHeight="0" fitToWidth="1" horizontalDpi="600" verticalDpi="600" orientation="portrait" paperSize="9" r:id="rId1"/>
  <headerFooter alignWithMargins="0">
    <oddFooter>&amp;C&amp;"Arial CE,Obyčejné"&amp;P z &amp;N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1"/>
  <sheetViews>
    <sheetView showGridLines="0" tabSelected="1" view="pageBreakPreview" zoomScale="140" zoomScaleSheetLayoutView="140" workbookViewId="0" topLeftCell="A1">
      <pane ySplit="8" topLeftCell="A9" activePane="bottomLeft" state="frozen"/>
      <selection pane="topLeft" activeCell="F58" sqref="F58"/>
      <selection pane="bottomLeft" activeCell="H184" sqref="H184"/>
    </sheetView>
  </sheetViews>
  <sheetFormatPr defaultColWidth="9.33203125" defaultRowHeight="13.5"/>
  <cols>
    <col min="1" max="1" width="7.5" style="87" customWidth="1"/>
    <col min="2" max="2" width="11" style="87" customWidth="1"/>
    <col min="3" max="3" width="57.16015625" style="87" customWidth="1"/>
    <col min="4" max="4" width="5" style="87" bestFit="1" customWidth="1"/>
    <col min="5" max="5" width="9.83203125" style="87" customWidth="1"/>
    <col min="6" max="6" width="9.83203125" style="88" customWidth="1"/>
    <col min="7" max="7" width="11.83203125" style="88" customWidth="1"/>
    <col min="8" max="8" width="55.5" style="87" customWidth="1"/>
    <col min="9" max="16384" width="9.33203125" style="87" customWidth="1"/>
  </cols>
  <sheetData>
    <row r="1" spans="1:8" s="3" customFormat="1" ht="21" customHeight="1">
      <c r="A1" s="89" t="s">
        <v>914</v>
      </c>
      <c r="B1" s="90"/>
      <c r="C1" s="90"/>
      <c r="D1" s="91"/>
      <c r="E1" s="90"/>
      <c r="F1" s="90"/>
      <c r="G1" s="90"/>
      <c r="H1" s="90"/>
    </row>
    <row r="2" spans="1:8" s="3" customFormat="1" ht="14.25" customHeight="1">
      <c r="A2" s="92" t="s">
        <v>32</v>
      </c>
      <c r="B2" s="93" t="s">
        <v>3</v>
      </c>
      <c r="C2" s="94"/>
      <c r="D2" s="95"/>
      <c r="E2" s="94" t="s">
        <v>33</v>
      </c>
      <c r="F2" s="90"/>
      <c r="G2" s="90"/>
      <c r="H2" s="94"/>
    </row>
    <row r="3" spans="1:8" s="3" customFormat="1" ht="13.5" customHeight="1">
      <c r="A3" s="96" t="s">
        <v>34</v>
      </c>
      <c r="B3" s="92" t="s">
        <v>12</v>
      </c>
      <c r="C3" s="94"/>
      <c r="D3" s="95"/>
      <c r="E3" s="94" t="s">
        <v>35</v>
      </c>
      <c r="F3" s="90"/>
      <c r="G3" s="90"/>
      <c r="H3" s="94"/>
    </row>
    <row r="4" spans="1:8" s="3" customFormat="1" ht="14.25" customHeight="1">
      <c r="A4" s="96"/>
      <c r="B4" s="92"/>
      <c r="C4" s="94"/>
      <c r="D4" s="95"/>
      <c r="E4" s="94" t="s">
        <v>36</v>
      </c>
      <c r="F4" s="97">
        <v>43223</v>
      </c>
      <c r="G4" s="90"/>
      <c r="H4" s="94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90"/>
    </row>
    <row r="6" spans="1:8" s="3" customFormat="1" ht="24.75" customHeight="1" thickBot="1">
      <c r="A6" s="98" t="s">
        <v>37</v>
      </c>
      <c r="B6" s="98" t="s">
        <v>38</v>
      </c>
      <c r="C6" s="98" t="s">
        <v>39</v>
      </c>
      <c r="D6" s="98" t="s">
        <v>40</v>
      </c>
      <c r="E6" s="98" t="s">
        <v>41</v>
      </c>
      <c r="F6" s="98" t="s">
        <v>42</v>
      </c>
      <c r="G6" s="98" t="s">
        <v>43</v>
      </c>
      <c r="H6" s="98" t="s">
        <v>817</v>
      </c>
    </row>
    <row r="7" spans="1:8" s="3" customFormat="1" ht="12.75" customHeight="1" thickBot="1">
      <c r="A7" s="98" t="s">
        <v>44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90"/>
    </row>
    <row r="9" spans="1:8" s="4" customFormat="1" ht="21" customHeight="1" collapsed="1">
      <c r="A9" s="99"/>
      <c r="B9" s="100" t="s">
        <v>45</v>
      </c>
      <c r="C9" s="101" t="s">
        <v>46</v>
      </c>
      <c r="D9" s="101"/>
      <c r="E9" s="102"/>
      <c r="F9" s="103"/>
      <c r="G9" s="104">
        <f>SUBTOTAL(9,G10:G13)</f>
        <v>0</v>
      </c>
      <c r="H9" s="101"/>
    </row>
    <row r="10" spans="1:8" s="5" customFormat="1" ht="33.75">
      <c r="A10" s="105">
        <v>1</v>
      </c>
      <c r="B10" s="106" t="s">
        <v>47</v>
      </c>
      <c r="C10" s="107" t="s">
        <v>48</v>
      </c>
      <c r="D10" s="108" t="s">
        <v>49</v>
      </c>
      <c r="E10" s="109">
        <v>35</v>
      </c>
      <c r="F10" s="110"/>
      <c r="G10" s="110">
        <f>E10*F10</f>
        <v>0</v>
      </c>
      <c r="H10" s="107"/>
    </row>
    <row r="11" spans="1:8" s="5" customFormat="1" ht="45">
      <c r="A11" s="105">
        <f aca="true" t="shared" si="0" ref="A11:A86">MAX(A6:A10)+1</f>
        <v>2</v>
      </c>
      <c r="B11" s="106" t="s">
        <v>50</v>
      </c>
      <c r="C11" s="107" t="s">
        <v>51</v>
      </c>
      <c r="D11" s="108" t="s">
        <v>49</v>
      </c>
      <c r="E11" s="109">
        <v>70</v>
      </c>
      <c r="F11" s="110"/>
      <c r="G11" s="110">
        <f>E11*F11</f>
        <v>0</v>
      </c>
      <c r="H11" s="107" t="s">
        <v>916</v>
      </c>
    </row>
    <row r="12" spans="1:8" s="5" customFormat="1" ht="22.5">
      <c r="A12" s="105">
        <f t="shared" si="0"/>
        <v>3</v>
      </c>
      <c r="B12" s="106" t="s">
        <v>52</v>
      </c>
      <c r="C12" s="107" t="s">
        <v>53</v>
      </c>
      <c r="D12" s="108" t="s">
        <v>49</v>
      </c>
      <c r="E12" s="109">
        <v>35</v>
      </c>
      <c r="F12" s="110"/>
      <c r="G12" s="110">
        <f aca="true" t="shared" si="1" ref="G12:G31">E12*F12</f>
        <v>0</v>
      </c>
      <c r="H12" s="107" t="s">
        <v>917</v>
      </c>
    </row>
    <row r="13" spans="1:8" s="5" customFormat="1" ht="33.75">
      <c r="A13" s="105">
        <f t="shared" si="0"/>
        <v>4</v>
      </c>
      <c r="B13" s="106" t="s">
        <v>54</v>
      </c>
      <c r="C13" s="107" t="s">
        <v>55</v>
      </c>
      <c r="D13" s="108" t="s">
        <v>49</v>
      </c>
      <c r="E13" s="109">
        <v>35</v>
      </c>
      <c r="F13" s="110"/>
      <c r="G13" s="110">
        <f t="shared" si="1"/>
        <v>0</v>
      </c>
      <c r="H13" s="107"/>
    </row>
    <row r="14" spans="1:8" s="4" customFormat="1" ht="21" customHeight="1" collapsed="1">
      <c r="A14" s="99"/>
      <c r="B14" s="100" t="s">
        <v>56</v>
      </c>
      <c r="C14" s="101" t="s">
        <v>57</v>
      </c>
      <c r="D14" s="101"/>
      <c r="E14" s="102"/>
      <c r="F14" s="103"/>
      <c r="G14" s="104">
        <f>SUBTOTAL(9,G15:G27)</f>
        <v>0</v>
      </c>
      <c r="H14" s="101"/>
    </row>
    <row r="15" spans="1:8" s="5" customFormat="1" ht="45">
      <c r="A15" s="105">
        <f aca="true" t="shared" si="2" ref="A15:A27">MAX(A10:A14)+1</f>
        <v>5</v>
      </c>
      <c r="B15" s="106" t="s">
        <v>58</v>
      </c>
      <c r="C15" s="107" t="s">
        <v>59</v>
      </c>
      <c r="D15" s="108" t="s">
        <v>60</v>
      </c>
      <c r="E15" s="109">
        <v>150</v>
      </c>
      <c r="F15" s="110"/>
      <c r="G15" s="110">
        <f aca="true" t="shared" si="3" ref="G15:G27">E15*F15</f>
        <v>0</v>
      </c>
      <c r="H15" s="107"/>
    </row>
    <row r="16" spans="1:8" s="5" customFormat="1" ht="45">
      <c r="A16" s="105">
        <f t="shared" si="2"/>
        <v>6</v>
      </c>
      <c r="B16" s="106" t="s">
        <v>61</v>
      </c>
      <c r="C16" s="107" t="s">
        <v>62</v>
      </c>
      <c r="D16" s="108" t="s">
        <v>60</v>
      </c>
      <c r="E16" s="109">
        <v>50</v>
      </c>
      <c r="F16" s="110"/>
      <c r="G16" s="110">
        <f>E16*F16</f>
        <v>0</v>
      </c>
      <c r="H16" s="107"/>
    </row>
    <row r="17" spans="1:8" s="5" customFormat="1" ht="22.5">
      <c r="A17" s="105">
        <f t="shared" si="2"/>
        <v>7</v>
      </c>
      <c r="B17" s="106" t="s">
        <v>63</v>
      </c>
      <c r="C17" s="107" t="s">
        <v>64</v>
      </c>
      <c r="D17" s="108" t="s">
        <v>60</v>
      </c>
      <c r="E17" s="109">
        <v>118</v>
      </c>
      <c r="F17" s="110"/>
      <c r="G17" s="110">
        <f t="shared" si="3"/>
        <v>0</v>
      </c>
      <c r="H17" s="107"/>
    </row>
    <row r="18" spans="1:8" s="5" customFormat="1" ht="22.5">
      <c r="A18" s="105">
        <f t="shared" si="2"/>
        <v>8</v>
      </c>
      <c r="B18" s="106" t="s">
        <v>65</v>
      </c>
      <c r="C18" s="107" t="s">
        <v>66</v>
      </c>
      <c r="D18" s="108" t="s">
        <v>60</v>
      </c>
      <c r="E18" s="109">
        <v>25</v>
      </c>
      <c r="F18" s="110"/>
      <c r="G18" s="110">
        <f>E18*F18</f>
        <v>0</v>
      </c>
      <c r="H18" s="107"/>
    </row>
    <row r="19" spans="1:8" s="5" customFormat="1" ht="22.5">
      <c r="A19" s="105">
        <f t="shared" si="2"/>
        <v>9</v>
      </c>
      <c r="B19" s="106" t="s">
        <v>67</v>
      </c>
      <c r="C19" s="107" t="s">
        <v>68</v>
      </c>
      <c r="D19" s="108" t="s">
        <v>60</v>
      </c>
      <c r="E19" s="109">
        <v>180</v>
      </c>
      <c r="F19" s="110"/>
      <c r="G19" s="110">
        <f t="shared" si="3"/>
        <v>0</v>
      </c>
      <c r="H19" s="107"/>
    </row>
    <row r="20" spans="1:8" s="5" customFormat="1" ht="22.5">
      <c r="A20" s="105">
        <f t="shared" si="2"/>
        <v>10</v>
      </c>
      <c r="B20" s="106" t="s">
        <v>69</v>
      </c>
      <c r="C20" s="107" t="s">
        <v>70</v>
      </c>
      <c r="D20" s="108" t="s">
        <v>60</v>
      </c>
      <c r="E20" s="109">
        <v>50</v>
      </c>
      <c r="F20" s="110"/>
      <c r="G20" s="110">
        <f t="shared" si="3"/>
        <v>0</v>
      </c>
      <c r="H20" s="107"/>
    </row>
    <row r="21" spans="1:8" s="5" customFormat="1" ht="22.5">
      <c r="A21" s="105">
        <f t="shared" si="2"/>
        <v>11</v>
      </c>
      <c r="B21" s="106">
        <v>317168012</v>
      </c>
      <c r="C21" s="107" t="s">
        <v>920</v>
      </c>
      <c r="D21" s="108" t="s">
        <v>71</v>
      </c>
      <c r="E21" s="109">
        <v>10</v>
      </c>
      <c r="F21" s="110"/>
      <c r="G21" s="110">
        <f t="shared" si="3"/>
        <v>0</v>
      </c>
      <c r="H21" s="107"/>
    </row>
    <row r="22" spans="1:8" s="5" customFormat="1" ht="22.5">
      <c r="A22" s="105">
        <f t="shared" si="2"/>
        <v>12</v>
      </c>
      <c r="B22" s="106">
        <v>317168052</v>
      </c>
      <c r="C22" s="107" t="s">
        <v>72</v>
      </c>
      <c r="D22" s="108" t="s">
        <v>71</v>
      </c>
      <c r="E22" s="109">
        <v>8</v>
      </c>
      <c r="F22" s="110"/>
      <c r="G22" s="110">
        <f t="shared" si="3"/>
        <v>0</v>
      </c>
      <c r="H22" s="107"/>
    </row>
    <row r="23" spans="1:8" s="5" customFormat="1" ht="22.5">
      <c r="A23" s="105">
        <f t="shared" si="2"/>
        <v>13</v>
      </c>
      <c r="B23" s="106">
        <v>317168053</v>
      </c>
      <c r="C23" s="107" t="s">
        <v>921</v>
      </c>
      <c r="D23" s="108" t="s">
        <v>71</v>
      </c>
      <c r="E23" s="109">
        <v>68</v>
      </c>
      <c r="F23" s="110"/>
      <c r="G23" s="110">
        <f t="shared" si="3"/>
        <v>0</v>
      </c>
      <c r="H23" s="107"/>
    </row>
    <row r="24" spans="1:8" s="5" customFormat="1" ht="22.5">
      <c r="A24" s="105">
        <f t="shared" si="2"/>
        <v>14</v>
      </c>
      <c r="B24" s="106">
        <v>317199001</v>
      </c>
      <c r="C24" s="107" t="s">
        <v>922</v>
      </c>
      <c r="D24" s="108" t="s">
        <v>71</v>
      </c>
      <c r="E24" s="109">
        <v>20</v>
      </c>
      <c r="F24" s="110"/>
      <c r="G24" s="110">
        <f t="shared" si="3"/>
        <v>0</v>
      </c>
      <c r="H24" s="107"/>
    </row>
    <row r="25" spans="1:8" s="5" customFormat="1" ht="22.5">
      <c r="A25" s="105">
        <f t="shared" si="2"/>
        <v>15</v>
      </c>
      <c r="B25" s="106">
        <v>317199002</v>
      </c>
      <c r="C25" s="107" t="s">
        <v>923</v>
      </c>
      <c r="D25" s="108" t="s">
        <v>71</v>
      </c>
      <c r="E25" s="109">
        <v>4</v>
      </c>
      <c r="F25" s="110"/>
      <c r="G25" s="110">
        <f t="shared" si="3"/>
        <v>0</v>
      </c>
      <c r="H25" s="107"/>
    </row>
    <row r="26" spans="1:8" s="5" customFormat="1" ht="22.5">
      <c r="A26" s="105">
        <f t="shared" si="2"/>
        <v>16</v>
      </c>
      <c r="B26" s="106">
        <v>317199003</v>
      </c>
      <c r="C26" s="107" t="s">
        <v>924</v>
      </c>
      <c r="D26" s="108" t="s">
        <v>71</v>
      </c>
      <c r="E26" s="109">
        <v>4</v>
      </c>
      <c r="F26" s="110"/>
      <c r="G26" s="110">
        <f t="shared" si="3"/>
        <v>0</v>
      </c>
      <c r="H26" s="107"/>
    </row>
    <row r="27" spans="1:8" s="5" customFormat="1" ht="22.5">
      <c r="A27" s="105">
        <f t="shared" si="2"/>
        <v>17</v>
      </c>
      <c r="B27" s="106">
        <v>317199004</v>
      </c>
      <c r="C27" s="107" t="s">
        <v>925</v>
      </c>
      <c r="D27" s="108" t="s">
        <v>71</v>
      </c>
      <c r="E27" s="109">
        <v>4</v>
      </c>
      <c r="F27" s="110"/>
      <c r="G27" s="110">
        <f t="shared" si="3"/>
        <v>0</v>
      </c>
      <c r="H27" s="107"/>
    </row>
    <row r="28" spans="1:8" s="4" customFormat="1" ht="21" customHeight="1" collapsed="1">
      <c r="A28" s="99"/>
      <c r="B28" s="100" t="s">
        <v>73</v>
      </c>
      <c r="C28" s="101" t="s">
        <v>74</v>
      </c>
      <c r="D28" s="101"/>
      <c r="E28" s="102"/>
      <c r="F28" s="103"/>
      <c r="G28" s="104">
        <f>SUBTOTAL(9,G29:G44)</f>
        <v>0</v>
      </c>
      <c r="H28" s="101"/>
    </row>
    <row r="29" spans="1:8" s="5" customFormat="1" ht="33.75">
      <c r="A29" s="105">
        <f>MAX(A19:A28)+1</f>
        <v>18</v>
      </c>
      <c r="B29" s="106" t="s">
        <v>75</v>
      </c>
      <c r="C29" s="107" t="s">
        <v>76</v>
      </c>
      <c r="D29" s="108" t="s">
        <v>49</v>
      </c>
      <c r="E29" s="109">
        <v>45</v>
      </c>
      <c r="F29" s="110"/>
      <c r="G29" s="110">
        <f t="shared" si="1"/>
        <v>0</v>
      </c>
      <c r="H29" s="107"/>
    </row>
    <row r="30" spans="1:8" s="5" customFormat="1" ht="33.75">
      <c r="A30" s="105">
        <f>MAX(A20:A29)+1</f>
        <v>19</v>
      </c>
      <c r="B30" s="106" t="s">
        <v>77</v>
      </c>
      <c r="C30" s="107" t="s">
        <v>78</v>
      </c>
      <c r="D30" s="108" t="s">
        <v>60</v>
      </c>
      <c r="E30" s="109">
        <v>180</v>
      </c>
      <c r="F30" s="110"/>
      <c r="G30" s="110">
        <f t="shared" si="1"/>
        <v>0</v>
      </c>
      <c r="H30" s="107"/>
    </row>
    <row r="31" spans="1:8" s="5" customFormat="1" ht="33.75">
      <c r="A31" s="105">
        <f>MAX(A21:A30)+1</f>
        <v>20</v>
      </c>
      <c r="B31" s="106" t="s">
        <v>79</v>
      </c>
      <c r="C31" s="107" t="s">
        <v>80</v>
      </c>
      <c r="D31" s="108" t="s">
        <v>60</v>
      </c>
      <c r="E31" s="109">
        <v>180</v>
      </c>
      <c r="F31" s="110"/>
      <c r="G31" s="110">
        <f t="shared" si="1"/>
        <v>0</v>
      </c>
      <c r="H31" s="107"/>
    </row>
    <row r="32" spans="1:8" s="5" customFormat="1" ht="33.75">
      <c r="A32" s="105">
        <f t="shared" si="0"/>
        <v>21</v>
      </c>
      <c r="B32" s="106" t="s">
        <v>81</v>
      </c>
      <c r="C32" s="107" t="s">
        <v>82</v>
      </c>
      <c r="D32" s="108" t="s">
        <v>60</v>
      </c>
      <c r="E32" s="109">
        <v>180</v>
      </c>
      <c r="F32" s="110"/>
      <c r="G32" s="110">
        <f aca="true" t="shared" si="4" ref="G32:G44">E32*F32</f>
        <v>0</v>
      </c>
      <c r="H32" s="107"/>
    </row>
    <row r="33" spans="1:8" s="5" customFormat="1" ht="33.75">
      <c r="A33" s="105">
        <f t="shared" si="0"/>
        <v>22</v>
      </c>
      <c r="B33" s="106" t="s">
        <v>83</v>
      </c>
      <c r="C33" s="107" t="s">
        <v>84</v>
      </c>
      <c r="D33" s="108" t="s">
        <v>60</v>
      </c>
      <c r="E33" s="109">
        <v>180</v>
      </c>
      <c r="F33" s="110"/>
      <c r="G33" s="110">
        <f t="shared" si="4"/>
        <v>0</v>
      </c>
      <c r="H33" s="107"/>
    </row>
    <row r="34" spans="1:8" s="5" customFormat="1" ht="67.5">
      <c r="A34" s="105">
        <f t="shared" si="0"/>
        <v>23</v>
      </c>
      <c r="B34" s="106" t="s">
        <v>85</v>
      </c>
      <c r="C34" s="107" t="s">
        <v>86</v>
      </c>
      <c r="D34" s="108" t="s">
        <v>87</v>
      </c>
      <c r="E34" s="109">
        <v>8.1</v>
      </c>
      <c r="F34" s="110"/>
      <c r="G34" s="110">
        <f t="shared" si="4"/>
        <v>0</v>
      </c>
      <c r="H34" s="107"/>
    </row>
    <row r="35" spans="1:8" s="5" customFormat="1" ht="22.5">
      <c r="A35" s="105">
        <f t="shared" si="0"/>
        <v>24</v>
      </c>
      <c r="B35" s="106" t="s">
        <v>88</v>
      </c>
      <c r="C35" s="107" t="s">
        <v>89</v>
      </c>
      <c r="D35" s="108" t="s">
        <v>49</v>
      </c>
      <c r="E35" s="109">
        <v>20.025</v>
      </c>
      <c r="F35" s="110"/>
      <c r="G35" s="110">
        <f t="shared" si="4"/>
        <v>0</v>
      </c>
      <c r="H35" s="107"/>
    </row>
    <row r="36" spans="1:8" s="5" customFormat="1" ht="11.25" customHeight="1">
      <c r="A36" s="105">
        <f t="shared" si="0"/>
        <v>25</v>
      </c>
      <c r="B36" s="106" t="s">
        <v>90</v>
      </c>
      <c r="C36" s="107" t="s">
        <v>91</v>
      </c>
      <c r="D36" s="108" t="s">
        <v>60</v>
      </c>
      <c r="E36" s="109">
        <v>86</v>
      </c>
      <c r="F36" s="110"/>
      <c r="G36" s="110">
        <f t="shared" si="4"/>
        <v>0</v>
      </c>
      <c r="H36" s="107"/>
    </row>
    <row r="37" spans="1:8" s="5" customFormat="1" ht="11.25">
      <c r="A37" s="105">
        <f t="shared" si="0"/>
        <v>26</v>
      </c>
      <c r="B37" s="106" t="s">
        <v>92</v>
      </c>
      <c r="C37" s="107" t="s">
        <v>93</v>
      </c>
      <c r="D37" s="108" t="s">
        <v>60</v>
      </c>
      <c r="E37" s="109">
        <v>86</v>
      </c>
      <c r="F37" s="110"/>
      <c r="G37" s="110">
        <f t="shared" si="4"/>
        <v>0</v>
      </c>
      <c r="H37" s="107"/>
    </row>
    <row r="38" spans="1:8" s="5" customFormat="1" ht="22.5">
      <c r="A38" s="105">
        <f t="shared" si="0"/>
        <v>27</v>
      </c>
      <c r="B38" s="106" t="s">
        <v>94</v>
      </c>
      <c r="C38" s="107" t="s">
        <v>95</v>
      </c>
      <c r="D38" s="108" t="s">
        <v>87</v>
      </c>
      <c r="E38" s="109">
        <v>1.602</v>
      </c>
      <c r="F38" s="110"/>
      <c r="G38" s="110">
        <f t="shared" si="4"/>
        <v>0</v>
      </c>
      <c r="H38" s="107"/>
    </row>
    <row r="39" spans="1:8" s="5" customFormat="1" ht="22.5">
      <c r="A39" s="105">
        <f t="shared" si="0"/>
        <v>28</v>
      </c>
      <c r="B39" s="106" t="s">
        <v>96</v>
      </c>
      <c r="C39" s="107" t="s">
        <v>97</v>
      </c>
      <c r="D39" s="108" t="s">
        <v>49</v>
      </c>
      <c r="E39" s="109">
        <v>1.2</v>
      </c>
      <c r="F39" s="110"/>
      <c r="G39" s="110">
        <f t="shared" si="4"/>
        <v>0</v>
      </c>
      <c r="H39" s="107"/>
    </row>
    <row r="40" spans="1:8" s="5" customFormat="1" ht="22.5">
      <c r="A40" s="105">
        <f t="shared" si="0"/>
        <v>29</v>
      </c>
      <c r="B40" s="106" t="s">
        <v>98</v>
      </c>
      <c r="C40" s="107" t="s">
        <v>99</v>
      </c>
      <c r="D40" s="108" t="s">
        <v>87</v>
      </c>
      <c r="E40" s="109">
        <v>0.228</v>
      </c>
      <c r="F40" s="110"/>
      <c r="G40" s="110">
        <f t="shared" si="4"/>
        <v>0</v>
      </c>
      <c r="H40" s="107"/>
    </row>
    <row r="41" spans="1:8" s="5" customFormat="1" ht="22.5">
      <c r="A41" s="105">
        <f t="shared" si="0"/>
        <v>30</v>
      </c>
      <c r="B41" s="106" t="s">
        <v>100</v>
      </c>
      <c r="C41" s="107" t="s">
        <v>101</v>
      </c>
      <c r="D41" s="108" t="s">
        <v>60</v>
      </c>
      <c r="E41" s="109">
        <v>8</v>
      </c>
      <c r="F41" s="110"/>
      <c r="G41" s="110">
        <f t="shared" si="4"/>
        <v>0</v>
      </c>
      <c r="H41" s="107"/>
    </row>
    <row r="42" spans="1:8" s="5" customFormat="1" ht="22.5">
      <c r="A42" s="105">
        <f t="shared" si="0"/>
        <v>31</v>
      </c>
      <c r="B42" s="106" t="s">
        <v>102</v>
      </c>
      <c r="C42" s="107" t="s">
        <v>103</v>
      </c>
      <c r="D42" s="108" t="s">
        <v>60</v>
      </c>
      <c r="E42" s="109">
        <v>8</v>
      </c>
      <c r="F42" s="110"/>
      <c r="G42" s="110">
        <f t="shared" si="4"/>
        <v>0</v>
      </c>
      <c r="H42" s="107"/>
    </row>
    <row r="43" spans="1:8" s="5" customFormat="1" ht="22.5">
      <c r="A43" s="105">
        <f t="shared" si="0"/>
        <v>32</v>
      </c>
      <c r="B43" s="106" t="s">
        <v>104</v>
      </c>
      <c r="C43" s="107" t="s">
        <v>105</v>
      </c>
      <c r="D43" s="108" t="s">
        <v>60</v>
      </c>
      <c r="E43" s="109">
        <v>4</v>
      </c>
      <c r="F43" s="110"/>
      <c r="G43" s="110">
        <f t="shared" si="4"/>
        <v>0</v>
      </c>
      <c r="H43" s="107"/>
    </row>
    <row r="44" spans="1:8" s="5" customFormat="1" ht="22.5">
      <c r="A44" s="105">
        <f t="shared" si="0"/>
        <v>33</v>
      </c>
      <c r="B44" s="106" t="s">
        <v>106</v>
      </c>
      <c r="C44" s="107" t="s">
        <v>107</v>
      </c>
      <c r="D44" s="108" t="s">
        <v>60</v>
      </c>
      <c r="E44" s="109">
        <v>4</v>
      </c>
      <c r="F44" s="110"/>
      <c r="G44" s="110">
        <f t="shared" si="4"/>
        <v>0</v>
      </c>
      <c r="H44" s="107"/>
    </row>
    <row r="45" spans="1:8" s="4" customFormat="1" ht="21" customHeight="1" collapsed="1">
      <c r="A45" s="99"/>
      <c r="B45" s="100" t="s">
        <v>108</v>
      </c>
      <c r="C45" s="101" t="s">
        <v>109</v>
      </c>
      <c r="D45" s="101"/>
      <c r="E45" s="102"/>
      <c r="F45" s="103"/>
      <c r="G45" s="104">
        <f>SUBTOTAL(9,G46:G55)</f>
        <v>0</v>
      </c>
      <c r="H45" s="101"/>
    </row>
    <row r="46" spans="1:8" s="5" customFormat="1" ht="33.75">
      <c r="A46" s="105">
        <f t="shared" si="0"/>
        <v>34</v>
      </c>
      <c r="B46" s="106" t="s">
        <v>110</v>
      </c>
      <c r="C46" s="107" t="s">
        <v>111</v>
      </c>
      <c r="D46" s="108" t="s">
        <v>60</v>
      </c>
      <c r="E46" s="109">
        <v>300</v>
      </c>
      <c r="F46" s="110"/>
      <c r="G46" s="110">
        <f aca="true" t="shared" si="5" ref="G46:G84">E46*F46</f>
        <v>0</v>
      </c>
      <c r="H46" s="107"/>
    </row>
    <row r="47" spans="1:8" s="5" customFormat="1" ht="33.75">
      <c r="A47" s="105">
        <f t="shared" si="0"/>
        <v>35</v>
      </c>
      <c r="B47" s="106" t="s">
        <v>112</v>
      </c>
      <c r="C47" s="107" t="s">
        <v>113</v>
      </c>
      <c r="D47" s="108" t="s">
        <v>60</v>
      </c>
      <c r="E47" s="109">
        <v>1050</v>
      </c>
      <c r="F47" s="110"/>
      <c r="G47" s="110">
        <f>E47*F47</f>
        <v>0</v>
      </c>
      <c r="H47" s="107"/>
    </row>
    <row r="48" spans="1:8" s="5" customFormat="1" ht="33.75">
      <c r="A48" s="105">
        <f t="shared" si="0"/>
        <v>36</v>
      </c>
      <c r="B48" s="106" t="s">
        <v>114</v>
      </c>
      <c r="C48" s="107" t="s">
        <v>115</v>
      </c>
      <c r="D48" s="108" t="s">
        <v>60</v>
      </c>
      <c r="E48" s="109">
        <v>220</v>
      </c>
      <c r="F48" s="110"/>
      <c r="G48" s="110">
        <f aca="true" t="shared" si="6" ref="G48:G53">E48*F48</f>
        <v>0</v>
      </c>
      <c r="H48" s="107"/>
    </row>
    <row r="49" spans="1:8" s="5" customFormat="1" ht="22.5">
      <c r="A49" s="105">
        <f t="shared" si="0"/>
        <v>37</v>
      </c>
      <c r="B49" s="106" t="s">
        <v>116</v>
      </c>
      <c r="C49" s="107" t="s">
        <v>117</v>
      </c>
      <c r="D49" s="108" t="s">
        <v>60</v>
      </c>
      <c r="E49" s="109">
        <v>224.4</v>
      </c>
      <c r="F49" s="110"/>
      <c r="G49" s="110">
        <f t="shared" si="6"/>
        <v>0</v>
      </c>
      <c r="H49" s="107"/>
    </row>
    <row r="50" spans="1:8" s="5" customFormat="1" ht="33.75">
      <c r="A50" s="105">
        <f t="shared" si="0"/>
        <v>38</v>
      </c>
      <c r="B50" s="106" t="s">
        <v>118</v>
      </c>
      <c r="C50" s="107" t="s">
        <v>119</v>
      </c>
      <c r="D50" s="108" t="s">
        <v>60</v>
      </c>
      <c r="E50" s="109">
        <v>30</v>
      </c>
      <c r="F50" s="110"/>
      <c r="G50" s="110">
        <f t="shared" si="6"/>
        <v>0</v>
      </c>
      <c r="H50" s="107"/>
    </row>
    <row r="51" spans="1:8" s="5" customFormat="1" ht="22.5">
      <c r="A51" s="105">
        <f t="shared" si="0"/>
        <v>39</v>
      </c>
      <c r="B51" s="106" t="s">
        <v>120</v>
      </c>
      <c r="C51" s="107" t="s">
        <v>121</v>
      </c>
      <c r="D51" s="108" t="s">
        <v>60</v>
      </c>
      <c r="E51" s="109">
        <v>30.6</v>
      </c>
      <c r="F51" s="110"/>
      <c r="G51" s="110">
        <f t="shared" si="6"/>
        <v>0</v>
      </c>
      <c r="H51" s="107"/>
    </row>
    <row r="52" spans="1:8" s="5" customFormat="1" ht="22.5">
      <c r="A52" s="105">
        <f t="shared" si="0"/>
        <v>40</v>
      </c>
      <c r="B52" s="106" t="s">
        <v>122</v>
      </c>
      <c r="C52" s="107" t="s">
        <v>123</v>
      </c>
      <c r="D52" s="108" t="s">
        <v>60</v>
      </c>
      <c r="E52" s="109">
        <v>250</v>
      </c>
      <c r="F52" s="110"/>
      <c r="G52" s="110">
        <f t="shared" si="6"/>
        <v>0</v>
      </c>
      <c r="H52" s="107"/>
    </row>
    <row r="53" spans="1:8" s="5" customFormat="1" ht="22.5">
      <c r="A53" s="105">
        <f t="shared" si="0"/>
        <v>41</v>
      </c>
      <c r="B53" s="106" t="s">
        <v>124</v>
      </c>
      <c r="C53" s="107" t="s">
        <v>125</v>
      </c>
      <c r="D53" s="108" t="s">
        <v>60</v>
      </c>
      <c r="E53" s="109">
        <v>160</v>
      </c>
      <c r="F53" s="110"/>
      <c r="G53" s="110">
        <f t="shared" si="6"/>
        <v>0</v>
      </c>
      <c r="H53" s="107"/>
    </row>
    <row r="54" spans="1:8" s="5" customFormat="1" ht="11.25">
      <c r="A54" s="105">
        <f t="shared" si="0"/>
        <v>42</v>
      </c>
      <c r="B54" s="106" t="s">
        <v>126</v>
      </c>
      <c r="C54" s="107" t="s">
        <v>127</v>
      </c>
      <c r="D54" s="108" t="s">
        <v>60</v>
      </c>
      <c r="E54" s="109">
        <v>160</v>
      </c>
      <c r="F54" s="110"/>
      <c r="G54" s="110">
        <f t="shared" si="5"/>
        <v>0</v>
      </c>
      <c r="H54" s="107"/>
    </row>
    <row r="55" spans="1:8" s="5" customFormat="1" ht="11.25">
      <c r="A55" s="105">
        <f t="shared" si="0"/>
        <v>43</v>
      </c>
      <c r="B55" s="106" t="s">
        <v>128</v>
      </c>
      <c r="C55" s="107" t="s">
        <v>129</v>
      </c>
      <c r="D55" s="108" t="s">
        <v>87</v>
      </c>
      <c r="E55" s="109">
        <v>0.558</v>
      </c>
      <c r="F55" s="110"/>
      <c r="G55" s="110">
        <f t="shared" si="5"/>
        <v>0</v>
      </c>
      <c r="H55" s="107"/>
    </row>
    <row r="56" spans="1:8" s="4" customFormat="1" ht="21" customHeight="1" collapsed="1">
      <c r="A56" s="99"/>
      <c r="B56" s="100" t="s">
        <v>130</v>
      </c>
      <c r="C56" s="101" t="s">
        <v>131</v>
      </c>
      <c r="D56" s="101"/>
      <c r="E56" s="102"/>
      <c r="F56" s="103"/>
      <c r="G56" s="104">
        <f>SUBTOTAL(9,G57:G75)</f>
        <v>0</v>
      </c>
      <c r="H56" s="101"/>
    </row>
    <row r="57" spans="1:8" s="5" customFormat="1" ht="33.75">
      <c r="A57" s="105">
        <f t="shared" si="0"/>
        <v>44</v>
      </c>
      <c r="B57" s="106" t="s">
        <v>132</v>
      </c>
      <c r="C57" s="107" t="s">
        <v>133</v>
      </c>
      <c r="D57" s="108" t="s">
        <v>60</v>
      </c>
      <c r="E57" s="109">
        <v>280</v>
      </c>
      <c r="F57" s="110"/>
      <c r="G57" s="110">
        <f t="shared" si="5"/>
        <v>0</v>
      </c>
      <c r="H57" s="107"/>
    </row>
    <row r="58" spans="1:8" s="5" customFormat="1" ht="33.75">
      <c r="A58" s="105">
        <f t="shared" si="0"/>
        <v>45</v>
      </c>
      <c r="B58" s="106" t="s">
        <v>134</v>
      </c>
      <c r="C58" s="107" t="s">
        <v>135</v>
      </c>
      <c r="D58" s="108" t="s">
        <v>60</v>
      </c>
      <c r="E58" s="109">
        <v>14000</v>
      </c>
      <c r="F58" s="110"/>
      <c r="G58" s="110">
        <f t="shared" si="5"/>
        <v>0</v>
      </c>
      <c r="H58" s="107" t="s">
        <v>918</v>
      </c>
    </row>
    <row r="59" spans="1:8" s="5" customFormat="1" ht="33.75">
      <c r="A59" s="105">
        <f t="shared" si="0"/>
        <v>46</v>
      </c>
      <c r="B59" s="106" t="s">
        <v>136</v>
      </c>
      <c r="C59" s="107" t="s">
        <v>137</v>
      </c>
      <c r="D59" s="108" t="s">
        <v>60</v>
      </c>
      <c r="E59" s="109">
        <v>280</v>
      </c>
      <c r="F59" s="110"/>
      <c r="G59" s="110">
        <f aca="true" t="shared" si="7" ref="G59:G75">E59*F59</f>
        <v>0</v>
      </c>
      <c r="H59" s="107"/>
    </row>
    <row r="60" spans="1:8" s="5" customFormat="1" ht="22.5">
      <c r="A60" s="105">
        <f t="shared" si="0"/>
        <v>47</v>
      </c>
      <c r="B60" s="106" t="s">
        <v>138</v>
      </c>
      <c r="C60" s="107" t="s">
        <v>139</v>
      </c>
      <c r="D60" s="108" t="s">
        <v>60</v>
      </c>
      <c r="E60" s="109">
        <v>420</v>
      </c>
      <c r="F60" s="110"/>
      <c r="G60" s="110">
        <f t="shared" si="7"/>
        <v>0</v>
      </c>
      <c r="H60" s="107"/>
    </row>
    <row r="61" spans="1:8" s="5" customFormat="1" ht="11.25">
      <c r="A61" s="105">
        <f t="shared" si="0"/>
        <v>48</v>
      </c>
      <c r="B61" s="106" t="s">
        <v>140</v>
      </c>
      <c r="C61" s="107" t="s">
        <v>141</v>
      </c>
      <c r="D61" s="108" t="s">
        <v>49</v>
      </c>
      <c r="E61" s="109">
        <v>2</v>
      </c>
      <c r="F61" s="110"/>
      <c r="G61" s="110">
        <f t="shared" si="7"/>
        <v>0</v>
      </c>
      <c r="H61" s="107"/>
    </row>
    <row r="62" spans="1:8" s="5" customFormat="1" ht="33.75">
      <c r="A62" s="105">
        <f t="shared" si="0"/>
        <v>49</v>
      </c>
      <c r="B62" s="106" t="s">
        <v>142</v>
      </c>
      <c r="C62" s="107" t="s">
        <v>143</v>
      </c>
      <c r="D62" s="108" t="s">
        <v>49</v>
      </c>
      <c r="E62" s="109">
        <v>260</v>
      </c>
      <c r="F62" s="110"/>
      <c r="G62" s="110">
        <f t="shared" si="7"/>
        <v>0</v>
      </c>
      <c r="H62" s="107"/>
    </row>
    <row r="63" spans="1:8" s="5" customFormat="1" ht="22.5">
      <c r="A63" s="105">
        <f t="shared" si="0"/>
        <v>50</v>
      </c>
      <c r="B63" s="106" t="s">
        <v>144</v>
      </c>
      <c r="C63" s="107" t="s">
        <v>145</v>
      </c>
      <c r="D63" s="108" t="s">
        <v>49</v>
      </c>
      <c r="E63" s="109">
        <v>10</v>
      </c>
      <c r="F63" s="110"/>
      <c r="G63" s="110">
        <f t="shared" si="7"/>
        <v>0</v>
      </c>
      <c r="H63" s="107"/>
    </row>
    <row r="64" spans="1:8" s="5" customFormat="1" ht="11.25">
      <c r="A64" s="105">
        <f t="shared" si="0"/>
        <v>51</v>
      </c>
      <c r="B64" s="106" t="s">
        <v>146</v>
      </c>
      <c r="C64" s="107" t="s">
        <v>147</v>
      </c>
      <c r="D64" s="108" t="s">
        <v>60</v>
      </c>
      <c r="E64" s="109">
        <v>70</v>
      </c>
      <c r="F64" s="110"/>
      <c r="G64" s="110">
        <f t="shared" si="7"/>
        <v>0</v>
      </c>
      <c r="H64" s="107"/>
    </row>
    <row r="65" spans="1:8" s="5" customFormat="1" ht="22.5">
      <c r="A65" s="105">
        <f t="shared" si="0"/>
        <v>52</v>
      </c>
      <c r="B65" s="106" t="s">
        <v>148</v>
      </c>
      <c r="C65" s="107" t="s">
        <v>149</v>
      </c>
      <c r="D65" s="108" t="s">
        <v>49</v>
      </c>
      <c r="E65" s="109">
        <v>55</v>
      </c>
      <c r="F65" s="110"/>
      <c r="G65" s="110">
        <f t="shared" si="7"/>
        <v>0</v>
      </c>
      <c r="H65" s="107"/>
    </row>
    <row r="66" spans="1:8" s="5" customFormat="1" ht="22.5">
      <c r="A66" s="105">
        <f t="shared" si="0"/>
        <v>53</v>
      </c>
      <c r="B66" s="106">
        <v>977151118</v>
      </c>
      <c r="C66" s="107" t="s">
        <v>936</v>
      </c>
      <c r="D66" s="108" t="s">
        <v>226</v>
      </c>
      <c r="E66" s="109">
        <v>18.2</v>
      </c>
      <c r="F66" s="110"/>
      <c r="G66" s="110">
        <f t="shared" si="7"/>
        <v>0</v>
      </c>
      <c r="H66" s="107" t="s">
        <v>937</v>
      </c>
    </row>
    <row r="67" spans="1:8" s="5" customFormat="1" ht="22.5">
      <c r="A67" s="105">
        <f t="shared" si="0"/>
        <v>54</v>
      </c>
      <c r="B67" s="106">
        <v>977151123</v>
      </c>
      <c r="C67" s="107" t="s">
        <v>938</v>
      </c>
      <c r="D67" s="108" t="s">
        <v>226</v>
      </c>
      <c r="E67" s="109">
        <v>17.6</v>
      </c>
      <c r="F67" s="110"/>
      <c r="G67" s="110">
        <f t="shared" si="7"/>
        <v>0</v>
      </c>
      <c r="H67" s="107" t="s">
        <v>939</v>
      </c>
    </row>
    <row r="68" spans="1:8" s="5" customFormat="1" ht="22.5">
      <c r="A68" s="105">
        <f t="shared" si="0"/>
        <v>55</v>
      </c>
      <c r="B68" s="106">
        <v>977151123</v>
      </c>
      <c r="C68" s="107" t="s">
        <v>940</v>
      </c>
      <c r="D68" s="108" t="s">
        <v>226</v>
      </c>
      <c r="E68" s="109">
        <v>8</v>
      </c>
      <c r="F68" s="110"/>
      <c r="G68" s="110">
        <f t="shared" si="7"/>
        <v>0</v>
      </c>
      <c r="H68" s="107" t="s">
        <v>941</v>
      </c>
    </row>
    <row r="69" spans="1:8" s="5" customFormat="1" ht="11.25">
      <c r="A69" s="105">
        <f t="shared" si="0"/>
        <v>56</v>
      </c>
      <c r="B69" s="106" t="s">
        <v>150</v>
      </c>
      <c r="C69" s="107" t="s">
        <v>151</v>
      </c>
      <c r="D69" s="108" t="s">
        <v>60</v>
      </c>
      <c r="E69" s="109">
        <v>1.96</v>
      </c>
      <c r="F69" s="110"/>
      <c r="G69" s="110">
        <f t="shared" si="7"/>
        <v>0</v>
      </c>
      <c r="H69" s="107"/>
    </row>
    <row r="70" spans="1:8" s="5" customFormat="1" ht="11.25">
      <c r="A70" s="105">
        <f t="shared" si="0"/>
        <v>57</v>
      </c>
      <c r="B70" s="106" t="s">
        <v>152</v>
      </c>
      <c r="C70" s="107" t="s">
        <v>153</v>
      </c>
      <c r="D70" s="108" t="s">
        <v>60</v>
      </c>
      <c r="E70" s="109">
        <v>29.52</v>
      </c>
      <c r="F70" s="110"/>
      <c r="G70" s="110">
        <f t="shared" si="7"/>
        <v>0</v>
      </c>
      <c r="H70" s="107"/>
    </row>
    <row r="71" spans="1:8" s="5" customFormat="1" ht="11.25">
      <c r="A71" s="105">
        <f t="shared" si="0"/>
        <v>58</v>
      </c>
      <c r="B71" s="106" t="s">
        <v>154</v>
      </c>
      <c r="C71" s="107" t="s">
        <v>155</v>
      </c>
      <c r="D71" s="108" t="s">
        <v>60</v>
      </c>
      <c r="E71" s="109">
        <v>13.987</v>
      </c>
      <c r="F71" s="110"/>
      <c r="G71" s="110">
        <f t="shared" si="7"/>
        <v>0</v>
      </c>
      <c r="H71" s="107"/>
    </row>
    <row r="72" spans="1:8" s="5" customFormat="1" ht="11.25">
      <c r="A72" s="105">
        <f t="shared" si="0"/>
        <v>59</v>
      </c>
      <c r="B72" s="106" t="s">
        <v>156</v>
      </c>
      <c r="C72" s="107" t="s">
        <v>157</v>
      </c>
      <c r="D72" s="108" t="s">
        <v>60</v>
      </c>
      <c r="E72" s="109">
        <v>18.784</v>
      </c>
      <c r="F72" s="110"/>
      <c r="G72" s="110">
        <f t="shared" si="7"/>
        <v>0</v>
      </c>
      <c r="H72" s="107"/>
    </row>
    <row r="73" spans="1:8" s="5" customFormat="1" ht="22.5">
      <c r="A73" s="105">
        <f t="shared" si="0"/>
        <v>60</v>
      </c>
      <c r="B73" s="106">
        <v>965042141</v>
      </c>
      <c r="C73" s="107" t="s">
        <v>158</v>
      </c>
      <c r="D73" s="108" t="s">
        <v>49</v>
      </c>
      <c r="E73" s="109">
        <v>25</v>
      </c>
      <c r="F73" s="110"/>
      <c r="G73" s="110">
        <f>E73*F73</f>
        <v>0</v>
      </c>
      <c r="H73" s="107"/>
    </row>
    <row r="74" spans="1:8" s="5" customFormat="1" ht="11.25">
      <c r="A74" s="105">
        <f t="shared" si="0"/>
        <v>61</v>
      </c>
      <c r="B74" s="106" t="s">
        <v>159</v>
      </c>
      <c r="C74" s="107" t="s">
        <v>160</v>
      </c>
      <c r="D74" s="108" t="s">
        <v>60</v>
      </c>
      <c r="E74" s="109">
        <v>25</v>
      </c>
      <c r="F74" s="110"/>
      <c r="G74" s="110">
        <f aca="true" t="shared" si="8" ref="G74">E74*F74</f>
        <v>0</v>
      </c>
      <c r="H74" s="107"/>
    </row>
    <row r="75" spans="1:8" s="5" customFormat="1" ht="11.25">
      <c r="A75" s="105">
        <f t="shared" si="0"/>
        <v>62</v>
      </c>
      <c r="B75" s="106">
        <v>953312112</v>
      </c>
      <c r="C75" s="107" t="s">
        <v>887</v>
      </c>
      <c r="D75" s="108" t="s">
        <v>60</v>
      </c>
      <c r="E75" s="109">
        <v>300</v>
      </c>
      <c r="F75" s="110"/>
      <c r="G75" s="110">
        <f t="shared" si="7"/>
        <v>0</v>
      </c>
      <c r="H75" s="107"/>
    </row>
    <row r="76" spans="1:8" s="4" customFormat="1" ht="21" customHeight="1" collapsed="1">
      <c r="A76" s="99"/>
      <c r="B76" s="100" t="s">
        <v>161</v>
      </c>
      <c r="C76" s="101" t="s">
        <v>162</v>
      </c>
      <c r="D76" s="101"/>
      <c r="E76" s="102"/>
      <c r="F76" s="103"/>
      <c r="G76" s="104">
        <f>SUBTOTAL(9,G77:G80)</f>
        <v>0</v>
      </c>
      <c r="H76" s="101"/>
    </row>
    <row r="77" spans="1:8" s="5" customFormat="1" ht="22.5">
      <c r="A77" s="105">
        <f>MAX(A70:A76)+1</f>
        <v>63</v>
      </c>
      <c r="B77" s="106" t="s">
        <v>163</v>
      </c>
      <c r="C77" s="107" t="s">
        <v>164</v>
      </c>
      <c r="D77" s="108" t="s">
        <v>87</v>
      </c>
      <c r="E77" s="109">
        <v>692.4792</v>
      </c>
      <c r="F77" s="110"/>
      <c r="G77" s="110">
        <f aca="true" t="shared" si="9" ref="G77:G80">E77*F77</f>
        <v>0</v>
      </c>
      <c r="H77" s="107"/>
    </row>
    <row r="78" spans="1:8" s="5" customFormat="1" ht="22.5">
      <c r="A78" s="105">
        <f>MAX(A71:A77)+1</f>
        <v>64</v>
      </c>
      <c r="B78" s="106" t="s">
        <v>165</v>
      </c>
      <c r="C78" s="107" t="s">
        <v>166</v>
      </c>
      <c r="D78" s="108" t="s">
        <v>87</v>
      </c>
      <c r="E78" s="109">
        <f>E77</f>
        <v>692.4792</v>
      </c>
      <c r="F78" s="110"/>
      <c r="G78" s="110">
        <f t="shared" si="9"/>
        <v>0</v>
      </c>
      <c r="H78" s="107"/>
    </row>
    <row r="79" spans="1:8" s="5" customFormat="1" ht="33.75">
      <c r="A79" s="105">
        <f>MAX(A72:A78)+1</f>
        <v>65</v>
      </c>
      <c r="B79" s="106" t="s">
        <v>167</v>
      </c>
      <c r="C79" s="107" t="s">
        <v>168</v>
      </c>
      <c r="D79" s="108" t="s">
        <v>87</v>
      </c>
      <c r="E79" s="109">
        <f>E78*19</f>
        <v>13157.1048</v>
      </c>
      <c r="F79" s="110"/>
      <c r="G79" s="110">
        <f t="shared" si="9"/>
        <v>0</v>
      </c>
      <c r="H79" s="107" t="s">
        <v>919</v>
      </c>
    </row>
    <row r="80" spans="1:8" s="5" customFormat="1" ht="22.5">
      <c r="A80" s="105">
        <f t="shared" si="0"/>
        <v>66</v>
      </c>
      <c r="B80" s="106" t="s">
        <v>169</v>
      </c>
      <c r="C80" s="107" t="s">
        <v>170</v>
      </c>
      <c r="D80" s="108" t="s">
        <v>87</v>
      </c>
      <c r="E80" s="109">
        <f>E78</f>
        <v>692.4792</v>
      </c>
      <c r="F80" s="110"/>
      <c r="G80" s="110">
        <f t="shared" si="9"/>
        <v>0</v>
      </c>
      <c r="H80" s="107"/>
    </row>
    <row r="81" spans="1:8" s="4" customFormat="1" ht="21" customHeight="1" collapsed="1">
      <c r="A81" s="99"/>
      <c r="B81" s="100" t="s">
        <v>171</v>
      </c>
      <c r="C81" s="101" t="s">
        <v>172</v>
      </c>
      <c r="D81" s="101"/>
      <c r="E81" s="102"/>
      <c r="F81" s="103"/>
      <c r="G81" s="104">
        <f>SUBTOTAL(9,G82)</f>
        <v>0</v>
      </c>
      <c r="H81" s="101"/>
    </row>
    <row r="82" spans="1:8" s="5" customFormat="1" ht="45">
      <c r="A82" s="105">
        <f t="shared" si="0"/>
        <v>67</v>
      </c>
      <c r="B82" s="106" t="s">
        <v>173</v>
      </c>
      <c r="C82" s="107" t="s">
        <v>174</v>
      </c>
      <c r="D82" s="108" t="s">
        <v>87</v>
      </c>
      <c r="E82" s="109">
        <v>350.217</v>
      </c>
      <c r="F82" s="110"/>
      <c r="G82" s="110">
        <f t="shared" si="5"/>
        <v>0</v>
      </c>
      <c r="H82" s="107"/>
    </row>
    <row r="83" spans="1:8" s="4" customFormat="1" ht="21" customHeight="1" collapsed="1">
      <c r="A83" s="99"/>
      <c r="B83" s="100" t="s">
        <v>175</v>
      </c>
      <c r="C83" s="101" t="s">
        <v>176</v>
      </c>
      <c r="D83" s="101"/>
      <c r="E83" s="102"/>
      <c r="F83" s="103"/>
      <c r="G83" s="104">
        <f>SUBTOTAL(9,G84)</f>
        <v>0</v>
      </c>
      <c r="H83" s="101"/>
    </row>
    <row r="84" spans="1:8" s="5" customFormat="1" ht="22.5">
      <c r="A84" s="105">
        <f t="shared" si="0"/>
        <v>68</v>
      </c>
      <c r="B84" s="106" t="s">
        <v>177</v>
      </c>
      <c r="C84" s="107" t="s">
        <v>178</v>
      </c>
      <c r="D84" s="108" t="s">
        <v>60</v>
      </c>
      <c r="E84" s="109">
        <v>170</v>
      </c>
      <c r="F84" s="110"/>
      <c r="G84" s="110">
        <f t="shared" si="5"/>
        <v>0</v>
      </c>
      <c r="H84" s="107"/>
    </row>
    <row r="85" spans="1:8" s="4" customFormat="1" ht="21" customHeight="1" collapsed="1">
      <c r="A85" s="99"/>
      <c r="B85" s="100" t="s">
        <v>179</v>
      </c>
      <c r="C85" s="101" t="s">
        <v>180</v>
      </c>
      <c r="D85" s="101"/>
      <c r="E85" s="102"/>
      <c r="F85" s="103"/>
      <c r="G85" s="104">
        <f>SUBTOTAL(9,G86:G96)</f>
        <v>0</v>
      </c>
      <c r="H85" s="101"/>
    </row>
    <row r="86" spans="1:8" s="5" customFormat="1" ht="22.5">
      <c r="A86" s="105">
        <f t="shared" si="0"/>
        <v>69</v>
      </c>
      <c r="B86" s="106" t="s">
        <v>181</v>
      </c>
      <c r="C86" s="107" t="s">
        <v>182</v>
      </c>
      <c r="D86" s="108" t="s">
        <v>60</v>
      </c>
      <c r="E86" s="109">
        <v>160</v>
      </c>
      <c r="F86" s="110"/>
      <c r="G86" s="110">
        <f aca="true" t="shared" si="10" ref="G86">E86*F86</f>
        <v>0</v>
      </c>
      <c r="H86" s="107"/>
    </row>
    <row r="87" spans="1:8" s="5" customFormat="1" ht="22.5">
      <c r="A87" s="105">
        <f aca="true" t="shared" si="11" ref="A87:A96">MAX(A82:A86)+1</f>
        <v>70</v>
      </c>
      <c r="B87" s="106" t="s">
        <v>183</v>
      </c>
      <c r="C87" s="107" t="s">
        <v>184</v>
      </c>
      <c r="D87" s="108" t="s">
        <v>60</v>
      </c>
      <c r="E87" s="109">
        <v>163.2</v>
      </c>
      <c r="F87" s="110"/>
      <c r="G87" s="110">
        <f aca="true" t="shared" si="12" ref="G87:G96">E87*F87</f>
        <v>0</v>
      </c>
      <c r="H87" s="107"/>
    </row>
    <row r="88" spans="1:8" s="5" customFormat="1" ht="22.5">
      <c r="A88" s="105">
        <f t="shared" si="11"/>
        <v>71</v>
      </c>
      <c r="B88" s="106" t="s">
        <v>185</v>
      </c>
      <c r="C88" s="107" t="s">
        <v>186</v>
      </c>
      <c r="D88" s="108" t="s">
        <v>60</v>
      </c>
      <c r="E88" s="109">
        <v>35</v>
      </c>
      <c r="F88" s="110"/>
      <c r="G88" s="110">
        <f t="shared" si="12"/>
        <v>0</v>
      </c>
      <c r="H88" s="107"/>
    </row>
    <row r="89" spans="1:8" s="5" customFormat="1" ht="22.5">
      <c r="A89" s="105">
        <f t="shared" si="11"/>
        <v>72</v>
      </c>
      <c r="B89" s="106" t="s">
        <v>187</v>
      </c>
      <c r="C89" s="107" t="s">
        <v>188</v>
      </c>
      <c r="D89" s="108" t="s">
        <v>60</v>
      </c>
      <c r="E89" s="109">
        <v>35.7</v>
      </c>
      <c r="F89" s="110"/>
      <c r="G89" s="110">
        <f t="shared" si="12"/>
        <v>0</v>
      </c>
      <c r="H89" s="107"/>
    </row>
    <row r="90" spans="1:8" s="5" customFormat="1" ht="22.5">
      <c r="A90" s="105">
        <f t="shared" si="11"/>
        <v>73</v>
      </c>
      <c r="B90" s="106" t="s">
        <v>189</v>
      </c>
      <c r="C90" s="107" t="s">
        <v>190</v>
      </c>
      <c r="D90" s="108" t="s">
        <v>60</v>
      </c>
      <c r="E90" s="109">
        <v>520</v>
      </c>
      <c r="F90" s="110"/>
      <c r="G90" s="110">
        <f t="shared" si="12"/>
        <v>0</v>
      </c>
      <c r="H90" s="107"/>
    </row>
    <row r="91" spans="1:8" s="5" customFormat="1" ht="11.25">
      <c r="A91" s="105">
        <f t="shared" si="11"/>
        <v>74</v>
      </c>
      <c r="B91" s="106" t="s">
        <v>191</v>
      </c>
      <c r="C91" s="107" t="s">
        <v>192</v>
      </c>
      <c r="D91" s="108" t="s">
        <v>60</v>
      </c>
      <c r="E91" s="109">
        <v>265.2</v>
      </c>
      <c r="F91" s="110"/>
      <c r="G91" s="110">
        <f t="shared" si="12"/>
        <v>0</v>
      </c>
      <c r="H91" s="107"/>
    </row>
    <row r="92" spans="1:8" s="5" customFormat="1" ht="11.25">
      <c r="A92" s="105">
        <f t="shared" si="11"/>
        <v>75</v>
      </c>
      <c r="B92" s="106" t="s">
        <v>193</v>
      </c>
      <c r="C92" s="107" t="s">
        <v>194</v>
      </c>
      <c r="D92" s="108" t="s">
        <v>60</v>
      </c>
      <c r="E92" s="109">
        <v>265.2</v>
      </c>
      <c r="F92" s="110"/>
      <c r="G92" s="110">
        <f t="shared" si="12"/>
        <v>0</v>
      </c>
      <c r="H92" s="107"/>
    </row>
    <row r="93" spans="1:8" s="5" customFormat="1" ht="11.25">
      <c r="A93" s="105">
        <f t="shared" si="11"/>
        <v>76</v>
      </c>
      <c r="B93" s="106" t="s">
        <v>195</v>
      </c>
      <c r="C93" s="107" t="s">
        <v>196</v>
      </c>
      <c r="D93" s="108" t="s">
        <v>60</v>
      </c>
      <c r="E93" s="109">
        <v>330</v>
      </c>
      <c r="F93" s="110"/>
      <c r="G93" s="110">
        <f t="shared" si="12"/>
        <v>0</v>
      </c>
      <c r="H93" s="107"/>
    </row>
    <row r="94" spans="1:8" s="5" customFormat="1" ht="11.25">
      <c r="A94" s="105">
        <f t="shared" si="11"/>
        <v>77</v>
      </c>
      <c r="B94" s="106" t="s">
        <v>197</v>
      </c>
      <c r="C94" s="107" t="s">
        <v>198</v>
      </c>
      <c r="D94" s="108" t="s">
        <v>60</v>
      </c>
      <c r="E94" s="109">
        <v>346.5</v>
      </c>
      <c r="F94" s="110"/>
      <c r="G94" s="110">
        <f t="shared" si="12"/>
        <v>0</v>
      </c>
      <c r="H94" s="107"/>
    </row>
    <row r="95" spans="1:8" s="5" customFormat="1" ht="33.75">
      <c r="A95" s="105">
        <f t="shared" si="11"/>
        <v>78</v>
      </c>
      <c r="B95" s="106" t="s">
        <v>199</v>
      </c>
      <c r="C95" s="107" t="s">
        <v>200</v>
      </c>
      <c r="D95" s="108" t="s">
        <v>60</v>
      </c>
      <c r="E95" s="109">
        <v>160</v>
      </c>
      <c r="F95" s="110"/>
      <c r="G95" s="110">
        <f t="shared" si="12"/>
        <v>0</v>
      </c>
      <c r="H95" s="107"/>
    </row>
    <row r="96" spans="1:8" s="5" customFormat="1" ht="11.25">
      <c r="A96" s="105">
        <f t="shared" si="11"/>
        <v>79</v>
      </c>
      <c r="B96" s="106" t="s">
        <v>201</v>
      </c>
      <c r="C96" s="107" t="s">
        <v>202</v>
      </c>
      <c r="D96" s="108" t="s">
        <v>60</v>
      </c>
      <c r="E96" s="109">
        <v>176</v>
      </c>
      <c r="F96" s="110"/>
      <c r="G96" s="110">
        <f t="shared" si="12"/>
        <v>0</v>
      </c>
      <c r="H96" s="107"/>
    </row>
    <row r="97" spans="1:8" s="4" customFormat="1" ht="21" customHeight="1" collapsed="1">
      <c r="A97" s="99"/>
      <c r="B97" s="100" t="s">
        <v>203</v>
      </c>
      <c r="C97" s="101" t="s">
        <v>204</v>
      </c>
      <c r="D97" s="101"/>
      <c r="E97" s="102"/>
      <c r="F97" s="103"/>
      <c r="G97" s="104">
        <f>SUBTOTAL(9,G98:G100)</f>
        <v>0</v>
      </c>
      <c r="H97" s="101"/>
    </row>
    <row r="98" spans="1:8" s="5" customFormat="1" ht="22.5">
      <c r="A98" s="105">
        <f aca="true" t="shared" si="13" ref="A98:A100">MAX(A93:A97)+1</f>
        <v>80</v>
      </c>
      <c r="B98" s="106" t="s">
        <v>205</v>
      </c>
      <c r="C98" s="107" t="s">
        <v>206</v>
      </c>
      <c r="D98" s="108" t="s">
        <v>207</v>
      </c>
      <c r="E98" s="109">
        <v>2</v>
      </c>
      <c r="F98" s="110"/>
      <c r="G98" s="110">
        <f aca="true" t="shared" si="14" ref="G98:G100">E98*F98</f>
        <v>0</v>
      </c>
      <c r="H98" s="107"/>
    </row>
    <row r="99" spans="1:8" s="5" customFormat="1" ht="22.5">
      <c r="A99" s="105">
        <f t="shared" si="13"/>
        <v>81</v>
      </c>
      <c r="B99" s="106" t="s">
        <v>208</v>
      </c>
      <c r="C99" s="107" t="s">
        <v>209</v>
      </c>
      <c r="D99" s="108" t="s">
        <v>207</v>
      </c>
      <c r="E99" s="109">
        <v>4</v>
      </c>
      <c r="F99" s="110"/>
      <c r="G99" s="110">
        <f t="shared" si="14"/>
        <v>0</v>
      </c>
      <c r="H99" s="107"/>
    </row>
    <row r="100" spans="1:8" s="5" customFormat="1" ht="22.5">
      <c r="A100" s="105">
        <f t="shared" si="13"/>
        <v>82</v>
      </c>
      <c r="B100" s="106" t="s">
        <v>210</v>
      </c>
      <c r="C100" s="107" t="s">
        <v>211</v>
      </c>
      <c r="D100" s="108" t="s">
        <v>207</v>
      </c>
      <c r="E100" s="109">
        <v>2</v>
      </c>
      <c r="F100" s="110"/>
      <c r="G100" s="110">
        <f t="shared" si="14"/>
        <v>0</v>
      </c>
      <c r="H100" s="107"/>
    </row>
    <row r="101" spans="1:8" s="4" customFormat="1" ht="21" customHeight="1" collapsed="1">
      <c r="A101" s="99"/>
      <c r="B101" s="100" t="s">
        <v>212</v>
      </c>
      <c r="C101" s="101" t="s">
        <v>213</v>
      </c>
      <c r="D101" s="101"/>
      <c r="E101" s="102"/>
      <c r="F101" s="103"/>
      <c r="G101" s="104">
        <f>SUBTOTAL(9,G102:G114)</f>
        <v>0</v>
      </c>
      <c r="H101" s="101"/>
    </row>
    <row r="102" spans="1:8" s="5" customFormat="1" ht="11.25">
      <c r="A102" s="105">
        <f aca="true" t="shared" si="15" ref="A102:A114">MAX(A97:A101)+1</f>
        <v>83</v>
      </c>
      <c r="B102" s="106">
        <v>761001</v>
      </c>
      <c r="C102" s="107" t="s">
        <v>214</v>
      </c>
      <c r="D102" s="108" t="s">
        <v>215</v>
      </c>
      <c r="E102" s="109">
        <v>12</v>
      </c>
      <c r="F102" s="110"/>
      <c r="G102" s="110">
        <f aca="true" t="shared" si="16" ref="G102:G114">E102*F102</f>
        <v>0</v>
      </c>
      <c r="H102" s="107"/>
    </row>
    <row r="103" spans="1:8" s="5" customFormat="1" ht="11.25">
      <c r="A103" s="105">
        <f t="shared" si="15"/>
        <v>84</v>
      </c>
      <c r="B103" s="106">
        <v>761002</v>
      </c>
      <c r="C103" s="107" t="s">
        <v>216</v>
      </c>
      <c r="D103" s="108" t="s">
        <v>215</v>
      </c>
      <c r="E103" s="109">
        <v>10</v>
      </c>
      <c r="F103" s="110"/>
      <c r="G103" s="110">
        <f>E103*F103</f>
        <v>0</v>
      </c>
      <c r="H103" s="107"/>
    </row>
    <row r="104" spans="1:8" s="5" customFormat="1" ht="11.25">
      <c r="A104" s="105">
        <f t="shared" si="15"/>
        <v>85</v>
      </c>
      <c r="B104" s="106">
        <v>761003</v>
      </c>
      <c r="C104" s="107" t="s">
        <v>217</v>
      </c>
      <c r="D104" s="108" t="s">
        <v>215</v>
      </c>
      <c r="E104" s="109">
        <v>2</v>
      </c>
      <c r="F104" s="110"/>
      <c r="G104" s="110">
        <f>E104*F104</f>
        <v>0</v>
      </c>
      <c r="H104" s="107"/>
    </row>
    <row r="105" spans="1:8" s="5" customFormat="1" ht="33.75">
      <c r="A105" s="105">
        <f t="shared" si="15"/>
        <v>86</v>
      </c>
      <c r="B105" s="106">
        <v>761004</v>
      </c>
      <c r="C105" s="107" t="s">
        <v>926</v>
      </c>
      <c r="D105" s="108" t="s">
        <v>215</v>
      </c>
      <c r="E105" s="109">
        <v>9</v>
      </c>
      <c r="F105" s="110"/>
      <c r="G105" s="110">
        <f t="shared" si="16"/>
        <v>0</v>
      </c>
      <c r="H105" s="107"/>
    </row>
    <row r="106" spans="1:8" s="5" customFormat="1" ht="33.75">
      <c r="A106" s="105">
        <f t="shared" si="15"/>
        <v>87</v>
      </c>
      <c r="B106" s="106">
        <v>761005</v>
      </c>
      <c r="C106" s="107" t="s">
        <v>927</v>
      </c>
      <c r="D106" s="108" t="s">
        <v>215</v>
      </c>
      <c r="E106" s="109">
        <v>9</v>
      </c>
      <c r="F106" s="110"/>
      <c r="G106" s="110">
        <f t="shared" si="16"/>
        <v>0</v>
      </c>
      <c r="H106" s="107"/>
    </row>
    <row r="107" spans="1:8" s="5" customFormat="1" ht="33.75">
      <c r="A107" s="105">
        <f t="shared" si="15"/>
        <v>88</v>
      </c>
      <c r="B107" s="106">
        <v>761006</v>
      </c>
      <c r="C107" s="107" t="s">
        <v>928</v>
      </c>
      <c r="D107" s="108" t="s">
        <v>215</v>
      </c>
      <c r="E107" s="109">
        <v>3</v>
      </c>
      <c r="F107" s="110"/>
      <c r="G107" s="110">
        <f t="shared" si="16"/>
        <v>0</v>
      </c>
      <c r="H107" s="107"/>
    </row>
    <row r="108" spans="1:8" s="5" customFormat="1" ht="33.75">
      <c r="A108" s="105">
        <f t="shared" si="15"/>
        <v>89</v>
      </c>
      <c r="B108" s="106">
        <v>761007</v>
      </c>
      <c r="C108" s="107" t="s">
        <v>929</v>
      </c>
      <c r="D108" s="108" t="s">
        <v>215</v>
      </c>
      <c r="E108" s="109">
        <v>6</v>
      </c>
      <c r="F108" s="110"/>
      <c r="G108" s="110">
        <f>E108*F108</f>
        <v>0</v>
      </c>
      <c r="H108" s="107"/>
    </row>
    <row r="109" spans="1:8" s="5" customFormat="1" ht="33.75">
      <c r="A109" s="105">
        <f t="shared" si="15"/>
        <v>90</v>
      </c>
      <c r="B109" s="106">
        <v>761008</v>
      </c>
      <c r="C109" s="107" t="s">
        <v>930</v>
      </c>
      <c r="D109" s="108" t="s">
        <v>215</v>
      </c>
      <c r="E109" s="109">
        <v>1</v>
      </c>
      <c r="F109" s="110"/>
      <c r="G109" s="110">
        <f t="shared" si="16"/>
        <v>0</v>
      </c>
      <c r="H109" s="107"/>
    </row>
    <row r="110" spans="1:8" s="5" customFormat="1" ht="33.75">
      <c r="A110" s="105">
        <f t="shared" si="15"/>
        <v>91</v>
      </c>
      <c r="B110" s="106">
        <v>761009</v>
      </c>
      <c r="C110" s="107" t="s">
        <v>931</v>
      </c>
      <c r="D110" s="108" t="s">
        <v>215</v>
      </c>
      <c r="E110" s="109">
        <v>1</v>
      </c>
      <c r="F110" s="110"/>
      <c r="G110" s="110">
        <f t="shared" si="16"/>
        <v>0</v>
      </c>
      <c r="H110" s="107"/>
    </row>
    <row r="111" spans="1:8" s="5" customFormat="1" ht="33.75">
      <c r="A111" s="105">
        <f t="shared" si="15"/>
        <v>92</v>
      </c>
      <c r="B111" s="106">
        <v>761010</v>
      </c>
      <c r="C111" s="107" t="s">
        <v>932</v>
      </c>
      <c r="D111" s="108" t="s">
        <v>215</v>
      </c>
      <c r="E111" s="109">
        <v>1</v>
      </c>
      <c r="F111" s="110"/>
      <c r="G111" s="110">
        <f t="shared" si="16"/>
        <v>0</v>
      </c>
      <c r="H111" s="107"/>
    </row>
    <row r="112" spans="1:8" s="5" customFormat="1" ht="33.75">
      <c r="A112" s="105">
        <f t="shared" si="15"/>
        <v>93</v>
      </c>
      <c r="B112" s="106">
        <v>761011</v>
      </c>
      <c r="C112" s="107" t="s">
        <v>933</v>
      </c>
      <c r="D112" s="108" t="s">
        <v>215</v>
      </c>
      <c r="E112" s="109">
        <v>1</v>
      </c>
      <c r="F112" s="110"/>
      <c r="G112" s="110">
        <f t="shared" si="16"/>
        <v>0</v>
      </c>
      <c r="H112" s="107"/>
    </row>
    <row r="113" spans="1:8" s="5" customFormat="1" ht="33.75">
      <c r="A113" s="105">
        <f t="shared" si="15"/>
        <v>94</v>
      </c>
      <c r="B113" s="106">
        <v>761012</v>
      </c>
      <c r="C113" s="107" t="s">
        <v>934</v>
      </c>
      <c r="D113" s="108" t="s">
        <v>215</v>
      </c>
      <c r="E113" s="109">
        <v>1</v>
      </c>
      <c r="F113" s="110"/>
      <c r="G113" s="110">
        <f t="shared" si="16"/>
        <v>0</v>
      </c>
      <c r="H113" s="107"/>
    </row>
    <row r="114" spans="1:8" s="5" customFormat="1" ht="33.75">
      <c r="A114" s="105">
        <f t="shared" si="15"/>
        <v>95</v>
      </c>
      <c r="B114" s="106">
        <v>761013</v>
      </c>
      <c r="C114" s="107" t="s">
        <v>935</v>
      </c>
      <c r="D114" s="108" t="s">
        <v>215</v>
      </c>
      <c r="E114" s="109">
        <v>1</v>
      </c>
      <c r="F114" s="110"/>
      <c r="G114" s="110">
        <f t="shared" si="16"/>
        <v>0</v>
      </c>
      <c r="H114" s="107"/>
    </row>
    <row r="115" spans="1:8" s="4" customFormat="1" ht="21" customHeight="1" collapsed="1">
      <c r="A115" s="99"/>
      <c r="B115" s="100" t="s">
        <v>218</v>
      </c>
      <c r="C115" s="101" t="s">
        <v>219</v>
      </c>
      <c r="D115" s="101"/>
      <c r="E115" s="102"/>
      <c r="F115" s="103"/>
      <c r="G115" s="104">
        <f>SUBTOTAL(9,G116:G139)</f>
        <v>0</v>
      </c>
      <c r="H115" s="101"/>
    </row>
    <row r="116" spans="1:8" s="5" customFormat="1" ht="22.5">
      <c r="A116" s="105">
        <f>MAX(A112:A115)+1</f>
        <v>96</v>
      </c>
      <c r="B116" s="106" t="s">
        <v>220</v>
      </c>
      <c r="C116" s="107" t="s">
        <v>221</v>
      </c>
      <c r="D116" s="108" t="s">
        <v>60</v>
      </c>
      <c r="E116" s="109">
        <v>10</v>
      </c>
      <c r="F116" s="110"/>
      <c r="G116" s="110">
        <f aca="true" t="shared" si="17" ref="G116:G122">E116*F116</f>
        <v>0</v>
      </c>
      <c r="H116" s="107"/>
    </row>
    <row r="117" spans="1:8" s="5" customFormat="1" ht="22.5">
      <c r="A117" s="105">
        <f>MAX(A113:A116)+1</f>
        <v>97</v>
      </c>
      <c r="B117" s="106" t="s">
        <v>222</v>
      </c>
      <c r="C117" s="107" t="s">
        <v>223</v>
      </c>
      <c r="D117" s="108" t="s">
        <v>60</v>
      </c>
      <c r="E117" s="109">
        <v>300</v>
      </c>
      <c r="F117" s="110"/>
      <c r="G117" s="110">
        <f t="shared" si="17"/>
        <v>0</v>
      </c>
      <c r="H117" s="107"/>
    </row>
    <row r="118" spans="1:8" s="5" customFormat="1" ht="22.5">
      <c r="A118" s="105">
        <f>MAX(A114:A117)+1</f>
        <v>98</v>
      </c>
      <c r="B118" s="106" t="s">
        <v>224</v>
      </c>
      <c r="C118" s="107" t="s">
        <v>225</v>
      </c>
      <c r="D118" s="108" t="s">
        <v>226</v>
      </c>
      <c r="E118" s="109">
        <v>18</v>
      </c>
      <c r="F118" s="110"/>
      <c r="G118" s="110">
        <f t="shared" si="17"/>
        <v>0</v>
      </c>
      <c r="H118" s="107"/>
    </row>
    <row r="119" spans="1:8" s="5" customFormat="1" ht="22.5">
      <c r="A119" s="105">
        <f>MAX(A115:A118)+1</f>
        <v>99</v>
      </c>
      <c r="B119" s="106" t="s">
        <v>227</v>
      </c>
      <c r="C119" s="107" t="s">
        <v>228</v>
      </c>
      <c r="D119" s="108" t="s">
        <v>226</v>
      </c>
      <c r="E119" s="109">
        <v>80.6</v>
      </c>
      <c r="F119" s="110"/>
      <c r="G119" s="110">
        <f t="shared" si="17"/>
        <v>0</v>
      </c>
      <c r="H119" s="107"/>
    </row>
    <row r="120" spans="1:8" s="5" customFormat="1" ht="22.5">
      <c r="A120" s="105">
        <f aca="true" t="shared" si="18" ref="A120:A139">MAX(A115:A119)+1</f>
        <v>100</v>
      </c>
      <c r="B120" s="106" t="s">
        <v>229</v>
      </c>
      <c r="C120" s="107" t="s">
        <v>230</v>
      </c>
      <c r="D120" s="108" t="s">
        <v>226</v>
      </c>
      <c r="E120" s="109">
        <v>28.8</v>
      </c>
      <c r="F120" s="110"/>
      <c r="G120" s="110">
        <f t="shared" si="17"/>
        <v>0</v>
      </c>
      <c r="H120" s="107"/>
    </row>
    <row r="121" spans="1:8" s="5" customFormat="1" ht="22.5">
      <c r="A121" s="105">
        <f t="shared" si="18"/>
        <v>101</v>
      </c>
      <c r="B121" s="106" t="s">
        <v>231</v>
      </c>
      <c r="C121" s="107" t="s">
        <v>232</v>
      </c>
      <c r="D121" s="108" t="s">
        <v>226</v>
      </c>
      <c r="E121" s="109">
        <v>292.9</v>
      </c>
      <c r="F121" s="110"/>
      <c r="G121" s="110">
        <f t="shared" si="17"/>
        <v>0</v>
      </c>
      <c r="H121" s="107"/>
    </row>
    <row r="122" spans="1:8" s="5" customFormat="1" ht="22.5">
      <c r="A122" s="105">
        <f t="shared" si="18"/>
        <v>102</v>
      </c>
      <c r="B122" s="106" t="s">
        <v>233</v>
      </c>
      <c r="C122" s="107" t="s">
        <v>234</v>
      </c>
      <c r="D122" s="108" t="s">
        <v>226</v>
      </c>
      <c r="E122" s="109">
        <v>30</v>
      </c>
      <c r="F122" s="110"/>
      <c r="G122" s="110">
        <f t="shared" si="17"/>
        <v>0</v>
      </c>
      <c r="H122" s="107"/>
    </row>
    <row r="123" spans="1:8" s="5" customFormat="1" ht="33.75">
      <c r="A123" s="105">
        <f t="shared" si="18"/>
        <v>103</v>
      </c>
      <c r="B123" s="106" t="s">
        <v>235</v>
      </c>
      <c r="C123" s="107" t="s">
        <v>236</v>
      </c>
      <c r="D123" s="108" t="s">
        <v>226</v>
      </c>
      <c r="E123" s="109">
        <v>191</v>
      </c>
      <c r="F123" s="110"/>
      <c r="G123" s="110">
        <f aca="true" t="shared" si="19" ref="G123:G139">E123*F123</f>
        <v>0</v>
      </c>
      <c r="H123" s="107" t="s">
        <v>879</v>
      </c>
    </row>
    <row r="124" spans="1:8" s="5" customFormat="1" ht="33.75">
      <c r="A124" s="105">
        <f t="shared" si="18"/>
        <v>104</v>
      </c>
      <c r="B124" s="106" t="s">
        <v>237</v>
      </c>
      <c r="C124" s="107" t="s">
        <v>238</v>
      </c>
      <c r="D124" s="108" t="s">
        <v>226</v>
      </c>
      <c r="E124" s="109">
        <v>56.8</v>
      </c>
      <c r="F124" s="110"/>
      <c r="G124" s="110">
        <f t="shared" si="19"/>
        <v>0</v>
      </c>
      <c r="H124" s="107" t="s">
        <v>880</v>
      </c>
    </row>
    <row r="125" spans="1:8" s="5" customFormat="1" ht="33.75">
      <c r="A125" s="105">
        <f t="shared" si="18"/>
        <v>105</v>
      </c>
      <c r="B125" s="106" t="s">
        <v>239</v>
      </c>
      <c r="C125" s="107" t="s">
        <v>240</v>
      </c>
      <c r="D125" s="108" t="s">
        <v>226</v>
      </c>
      <c r="E125" s="109">
        <v>266</v>
      </c>
      <c r="F125" s="110"/>
      <c r="G125" s="110">
        <f t="shared" si="19"/>
        <v>0</v>
      </c>
      <c r="H125" s="107" t="s">
        <v>881</v>
      </c>
    </row>
    <row r="126" spans="1:8" s="5" customFormat="1" ht="33.75">
      <c r="A126" s="105">
        <f t="shared" si="18"/>
        <v>106</v>
      </c>
      <c r="B126" s="106" t="s">
        <v>241</v>
      </c>
      <c r="C126" s="107" t="s">
        <v>242</v>
      </c>
      <c r="D126" s="108" t="s">
        <v>226</v>
      </c>
      <c r="E126" s="109">
        <v>30</v>
      </c>
      <c r="F126" s="110"/>
      <c r="G126" s="110">
        <f t="shared" si="19"/>
        <v>0</v>
      </c>
      <c r="H126" s="107" t="s">
        <v>882</v>
      </c>
    </row>
    <row r="127" spans="1:8" s="5" customFormat="1" ht="22.5">
      <c r="A127" s="105">
        <f t="shared" si="18"/>
        <v>107</v>
      </c>
      <c r="B127" s="106" t="s">
        <v>243</v>
      </c>
      <c r="C127" s="107" t="s">
        <v>244</v>
      </c>
      <c r="D127" s="108" t="s">
        <v>49</v>
      </c>
      <c r="E127" s="109">
        <v>16.1220416</v>
      </c>
      <c r="F127" s="110"/>
      <c r="G127" s="110">
        <f t="shared" si="19"/>
        <v>0</v>
      </c>
      <c r="H127" s="107" t="s">
        <v>883</v>
      </c>
    </row>
    <row r="128" spans="1:8" s="5" customFormat="1" ht="22.5">
      <c r="A128" s="105">
        <f t="shared" si="18"/>
        <v>108</v>
      </c>
      <c r="B128" s="106" t="s">
        <v>245</v>
      </c>
      <c r="C128" s="107" t="s">
        <v>246</v>
      </c>
      <c r="D128" s="108" t="s">
        <v>60</v>
      </c>
      <c r="E128" s="109">
        <v>330</v>
      </c>
      <c r="F128" s="110"/>
      <c r="G128" s="110">
        <f t="shared" si="19"/>
        <v>0</v>
      </c>
      <c r="H128" s="107"/>
    </row>
    <row r="129" spans="1:8" s="5" customFormat="1" ht="11.25">
      <c r="A129" s="105">
        <f t="shared" si="18"/>
        <v>109</v>
      </c>
      <c r="B129" s="106" t="s">
        <v>247</v>
      </c>
      <c r="C129" s="107" t="s">
        <v>248</v>
      </c>
      <c r="D129" s="108" t="s">
        <v>49</v>
      </c>
      <c r="E129" s="109">
        <v>2.304</v>
      </c>
      <c r="F129" s="110"/>
      <c r="G129" s="110">
        <f t="shared" si="19"/>
        <v>0</v>
      </c>
      <c r="H129" s="107"/>
    </row>
    <row r="130" spans="1:8" s="5" customFormat="1" ht="22.5">
      <c r="A130" s="105">
        <f t="shared" si="18"/>
        <v>110</v>
      </c>
      <c r="B130" s="106" t="s">
        <v>249</v>
      </c>
      <c r="C130" s="107" t="s">
        <v>250</v>
      </c>
      <c r="D130" s="108" t="s">
        <v>60</v>
      </c>
      <c r="E130" s="109">
        <v>330</v>
      </c>
      <c r="F130" s="110"/>
      <c r="G130" s="110">
        <f t="shared" si="19"/>
        <v>0</v>
      </c>
      <c r="H130" s="107"/>
    </row>
    <row r="131" spans="1:8" s="5" customFormat="1" ht="11.25">
      <c r="A131" s="105">
        <f t="shared" si="18"/>
        <v>111</v>
      </c>
      <c r="B131" s="106" t="s">
        <v>251</v>
      </c>
      <c r="C131" s="107" t="s">
        <v>252</v>
      </c>
      <c r="D131" s="108" t="s">
        <v>49</v>
      </c>
      <c r="E131" s="109">
        <v>1.12</v>
      </c>
      <c r="F131" s="110"/>
      <c r="G131" s="110">
        <f aca="true" t="shared" si="20" ref="G131:G132">E131*F131</f>
        <v>0</v>
      </c>
      <c r="H131" s="107"/>
    </row>
    <row r="132" spans="1:8" s="5" customFormat="1" ht="11.25">
      <c r="A132" s="105">
        <f t="shared" si="18"/>
        <v>112</v>
      </c>
      <c r="B132" s="106">
        <v>762395000</v>
      </c>
      <c r="C132" s="107" t="s">
        <v>884</v>
      </c>
      <c r="D132" s="108" t="s">
        <v>49</v>
      </c>
      <c r="E132" s="109">
        <v>18.426</v>
      </c>
      <c r="F132" s="110"/>
      <c r="G132" s="110">
        <f t="shared" si="20"/>
        <v>0</v>
      </c>
      <c r="H132" s="107" t="s">
        <v>885</v>
      </c>
    </row>
    <row r="133" spans="1:8" s="5" customFormat="1" ht="22.5">
      <c r="A133" s="105">
        <f t="shared" si="18"/>
        <v>113</v>
      </c>
      <c r="B133" s="106">
        <v>762083122</v>
      </c>
      <c r="C133" s="107" t="s">
        <v>886</v>
      </c>
      <c r="D133" s="108" t="s">
        <v>49</v>
      </c>
      <c r="E133" s="109">
        <v>18.426</v>
      </c>
      <c r="F133" s="110"/>
      <c r="G133" s="110">
        <f t="shared" si="19"/>
        <v>0</v>
      </c>
      <c r="H133" s="107" t="s">
        <v>885</v>
      </c>
    </row>
    <row r="134" spans="1:8" s="5" customFormat="1" ht="22.5">
      <c r="A134" s="105">
        <f t="shared" si="18"/>
        <v>114</v>
      </c>
      <c r="B134" s="106" t="s">
        <v>253</v>
      </c>
      <c r="C134" s="107" t="s">
        <v>254</v>
      </c>
      <c r="D134" s="108" t="s">
        <v>60</v>
      </c>
      <c r="E134" s="109">
        <v>80</v>
      </c>
      <c r="F134" s="110"/>
      <c r="G134" s="110">
        <f t="shared" si="19"/>
        <v>0</v>
      </c>
      <c r="H134" s="107"/>
    </row>
    <row r="135" spans="1:8" s="5" customFormat="1" ht="11.25">
      <c r="A135" s="105">
        <f t="shared" si="18"/>
        <v>115</v>
      </c>
      <c r="B135" s="106" t="s">
        <v>255</v>
      </c>
      <c r="C135" s="107" t="s">
        <v>256</v>
      </c>
      <c r="D135" s="108" t="s">
        <v>60</v>
      </c>
      <c r="E135" s="109">
        <v>80</v>
      </c>
      <c r="F135" s="110"/>
      <c r="G135" s="110">
        <f t="shared" si="19"/>
        <v>0</v>
      </c>
      <c r="H135" s="107"/>
    </row>
    <row r="136" spans="1:8" s="5" customFormat="1" ht="22.5">
      <c r="A136" s="105">
        <f t="shared" si="18"/>
        <v>116</v>
      </c>
      <c r="B136" s="106" t="s">
        <v>257</v>
      </c>
      <c r="C136" s="107" t="s">
        <v>258</v>
      </c>
      <c r="D136" s="108" t="s">
        <v>226</v>
      </c>
      <c r="E136" s="109">
        <v>1400</v>
      </c>
      <c r="F136" s="110"/>
      <c r="G136" s="110">
        <f t="shared" si="19"/>
        <v>0</v>
      </c>
      <c r="H136" s="107"/>
    </row>
    <row r="137" spans="1:8" s="5" customFormat="1" ht="22.5">
      <c r="A137" s="105">
        <f t="shared" si="18"/>
        <v>117</v>
      </c>
      <c r="B137" s="106" t="s">
        <v>259</v>
      </c>
      <c r="C137" s="107" t="s">
        <v>260</v>
      </c>
      <c r="D137" s="108" t="s">
        <v>60</v>
      </c>
      <c r="E137" s="109">
        <v>180</v>
      </c>
      <c r="F137" s="110"/>
      <c r="G137" s="110">
        <f t="shared" si="19"/>
        <v>0</v>
      </c>
      <c r="H137" s="107"/>
    </row>
    <row r="138" spans="1:8" s="5" customFormat="1" ht="11.25">
      <c r="A138" s="105">
        <f t="shared" si="18"/>
        <v>118</v>
      </c>
      <c r="B138" s="106">
        <v>762000001</v>
      </c>
      <c r="C138" s="107" t="s">
        <v>942</v>
      </c>
      <c r="D138" s="108" t="s">
        <v>226</v>
      </c>
      <c r="E138" s="109">
        <v>5.5</v>
      </c>
      <c r="F138" s="110"/>
      <c r="G138" s="110">
        <f t="shared" si="19"/>
        <v>0</v>
      </c>
      <c r="H138" s="107"/>
    </row>
    <row r="139" spans="1:8" s="5" customFormat="1" ht="11.25">
      <c r="A139" s="105">
        <f t="shared" si="18"/>
        <v>119</v>
      </c>
      <c r="B139" s="106">
        <v>762000002</v>
      </c>
      <c r="C139" s="107" t="s">
        <v>943</v>
      </c>
      <c r="D139" s="108" t="s">
        <v>226</v>
      </c>
      <c r="E139" s="109">
        <v>5.5</v>
      </c>
      <c r="F139" s="110"/>
      <c r="G139" s="110">
        <f t="shared" si="19"/>
        <v>0</v>
      </c>
      <c r="H139" s="107"/>
    </row>
    <row r="140" spans="1:8" s="4" customFormat="1" ht="21" customHeight="1" collapsed="1">
      <c r="A140" s="99"/>
      <c r="B140" s="100" t="s">
        <v>261</v>
      </c>
      <c r="C140" s="101" t="s">
        <v>262</v>
      </c>
      <c r="D140" s="101"/>
      <c r="E140" s="102"/>
      <c r="F140" s="103"/>
      <c r="G140" s="104">
        <f>SUBTOTAL(9,G141:G143)</f>
        <v>0</v>
      </c>
      <c r="H140" s="101"/>
    </row>
    <row r="141" spans="1:8" s="5" customFormat="1" ht="33.75">
      <c r="A141" s="105">
        <f>MAX(A134:A140)+1</f>
        <v>120</v>
      </c>
      <c r="B141" s="106" t="s">
        <v>263</v>
      </c>
      <c r="C141" s="107" t="s">
        <v>264</v>
      </c>
      <c r="D141" s="108" t="s">
        <v>60</v>
      </c>
      <c r="E141" s="109">
        <v>80</v>
      </c>
      <c r="F141" s="110"/>
      <c r="G141" s="110">
        <f>E141*F141</f>
        <v>0</v>
      </c>
      <c r="H141" s="107"/>
    </row>
    <row r="142" spans="1:8" s="5" customFormat="1" ht="33.75">
      <c r="A142" s="105">
        <f>MAX(A135:A141)+1</f>
        <v>121</v>
      </c>
      <c r="B142" s="106" t="s">
        <v>265</v>
      </c>
      <c r="C142" s="107" t="s">
        <v>266</v>
      </c>
      <c r="D142" s="108" t="s">
        <v>60</v>
      </c>
      <c r="E142" s="109">
        <v>60</v>
      </c>
      <c r="F142" s="110"/>
      <c r="G142" s="110">
        <f>E142*F142</f>
        <v>0</v>
      </c>
      <c r="H142" s="107"/>
    </row>
    <row r="143" spans="1:8" s="5" customFormat="1" ht="33.75">
      <c r="A143" s="105">
        <f>MAX(A136:A142)+1</f>
        <v>122</v>
      </c>
      <c r="B143" s="106" t="s">
        <v>267</v>
      </c>
      <c r="C143" s="107" t="s">
        <v>268</v>
      </c>
      <c r="D143" s="108" t="s">
        <v>60</v>
      </c>
      <c r="E143" s="109">
        <v>250</v>
      </c>
      <c r="F143" s="110"/>
      <c r="G143" s="110">
        <f>E143*F143</f>
        <v>0</v>
      </c>
      <c r="H143" s="107"/>
    </row>
    <row r="144" spans="1:8" s="4" customFormat="1" ht="21" customHeight="1" collapsed="1">
      <c r="A144" s="99"/>
      <c r="B144" s="100" t="s">
        <v>269</v>
      </c>
      <c r="C144" s="101" t="s">
        <v>270</v>
      </c>
      <c r="D144" s="101"/>
      <c r="E144" s="102"/>
      <c r="F144" s="103"/>
      <c r="G144" s="104">
        <f>SUBTOTAL(9,G145:G153)</f>
        <v>0</v>
      </c>
      <c r="H144" s="101"/>
    </row>
    <row r="145" spans="1:8" s="5" customFormat="1" ht="22.5">
      <c r="A145" s="105">
        <f aca="true" t="shared" si="21" ref="A145:A153">MAX(A140:A144)+1</f>
        <v>123</v>
      </c>
      <c r="B145" s="106" t="s">
        <v>271</v>
      </c>
      <c r="C145" s="107" t="s">
        <v>272</v>
      </c>
      <c r="D145" s="108" t="s">
        <v>60</v>
      </c>
      <c r="E145" s="109">
        <v>330</v>
      </c>
      <c r="F145" s="110"/>
      <c r="G145" s="110">
        <f>E145*F145</f>
        <v>0</v>
      </c>
      <c r="H145" s="107"/>
    </row>
    <row r="146" spans="1:8" s="5" customFormat="1" ht="11.25">
      <c r="A146" s="105">
        <f t="shared" si="21"/>
        <v>124</v>
      </c>
      <c r="B146" s="106" t="s">
        <v>273</v>
      </c>
      <c r="C146" s="107" t="s">
        <v>274</v>
      </c>
      <c r="D146" s="108" t="s">
        <v>226</v>
      </c>
      <c r="E146" s="109">
        <v>32</v>
      </c>
      <c r="F146" s="110"/>
      <c r="G146" s="110">
        <f aca="true" t="shared" si="22" ref="G146:G153">E146*F146</f>
        <v>0</v>
      </c>
      <c r="H146" s="107"/>
    </row>
    <row r="147" spans="1:8" s="5" customFormat="1" ht="11.25">
      <c r="A147" s="105">
        <f t="shared" si="21"/>
        <v>125</v>
      </c>
      <c r="B147" s="106" t="s">
        <v>275</v>
      </c>
      <c r="C147" s="107" t="s">
        <v>276</v>
      </c>
      <c r="D147" s="108" t="s">
        <v>226</v>
      </c>
      <c r="E147" s="109">
        <v>18</v>
      </c>
      <c r="F147" s="110"/>
      <c r="G147" s="110">
        <f t="shared" si="22"/>
        <v>0</v>
      </c>
      <c r="H147" s="107"/>
    </row>
    <row r="148" spans="1:8" s="5" customFormat="1" ht="33.75">
      <c r="A148" s="105">
        <f t="shared" si="21"/>
        <v>126</v>
      </c>
      <c r="B148" s="106" t="s">
        <v>277</v>
      </c>
      <c r="C148" s="107" t="s">
        <v>278</v>
      </c>
      <c r="D148" s="108" t="s">
        <v>60</v>
      </c>
      <c r="E148" s="109">
        <v>330</v>
      </c>
      <c r="F148" s="110"/>
      <c r="G148" s="110">
        <f t="shared" si="22"/>
        <v>0</v>
      </c>
      <c r="H148" s="107"/>
    </row>
    <row r="149" spans="1:8" s="5" customFormat="1" ht="22.5">
      <c r="A149" s="105">
        <f t="shared" si="21"/>
        <v>127</v>
      </c>
      <c r="B149" s="106" t="s">
        <v>279</v>
      </c>
      <c r="C149" s="107" t="s">
        <v>280</v>
      </c>
      <c r="D149" s="108" t="s">
        <v>226</v>
      </c>
      <c r="E149" s="109">
        <v>2.2</v>
      </c>
      <c r="F149" s="110"/>
      <c r="G149" s="110">
        <f t="shared" si="22"/>
        <v>0</v>
      </c>
      <c r="H149" s="107"/>
    </row>
    <row r="150" spans="1:8" s="5" customFormat="1" ht="22.5">
      <c r="A150" s="105">
        <f t="shared" si="21"/>
        <v>128</v>
      </c>
      <c r="B150" s="106" t="s">
        <v>281</v>
      </c>
      <c r="C150" s="107" t="s">
        <v>282</v>
      </c>
      <c r="D150" s="108" t="s">
        <v>226</v>
      </c>
      <c r="E150" s="109">
        <v>32</v>
      </c>
      <c r="F150" s="110"/>
      <c r="G150" s="110">
        <f t="shared" si="22"/>
        <v>0</v>
      </c>
      <c r="H150" s="107"/>
    </row>
    <row r="151" spans="1:8" s="5" customFormat="1" ht="22.5">
      <c r="A151" s="105">
        <f t="shared" si="21"/>
        <v>129</v>
      </c>
      <c r="B151" s="106" t="s">
        <v>283</v>
      </c>
      <c r="C151" s="107" t="s">
        <v>284</v>
      </c>
      <c r="D151" s="108" t="s">
        <v>226</v>
      </c>
      <c r="E151" s="109">
        <v>18</v>
      </c>
      <c r="F151" s="110"/>
      <c r="G151" s="110">
        <f t="shared" si="22"/>
        <v>0</v>
      </c>
      <c r="H151" s="107"/>
    </row>
    <row r="152" spans="1:8" s="5" customFormat="1" ht="11.25">
      <c r="A152" s="105">
        <f t="shared" si="21"/>
        <v>130</v>
      </c>
      <c r="B152" s="106" t="s">
        <v>285</v>
      </c>
      <c r="C152" s="107" t="s">
        <v>286</v>
      </c>
      <c r="D152" s="108" t="s">
        <v>71</v>
      </c>
      <c r="E152" s="109">
        <v>30</v>
      </c>
      <c r="F152" s="110"/>
      <c r="G152" s="110">
        <f t="shared" si="22"/>
        <v>0</v>
      </c>
      <c r="H152" s="107"/>
    </row>
    <row r="153" spans="1:8" s="5" customFormat="1" ht="11.25">
      <c r="A153" s="105">
        <f t="shared" si="21"/>
        <v>131</v>
      </c>
      <c r="B153" s="106" t="s">
        <v>287</v>
      </c>
      <c r="C153" s="107" t="s">
        <v>288</v>
      </c>
      <c r="D153" s="108" t="s">
        <v>71</v>
      </c>
      <c r="E153" s="109">
        <v>2</v>
      </c>
      <c r="F153" s="110"/>
      <c r="G153" s="110">
        <f t="shared" si="22"/>
        <v>0</v>
      </c>
      <c r="H153" s="107"/>
    </row>
    <row r="154" spans="1:8" s="4" customFormat="1" ht="21" customHeight="1" collapsed="1">
      <c r="A154" s="99"/>
      <c r="B154" s="100" t="s">
        <v>289</v>
      </c>
      <c r="C154" s="101" t="s">
        <v>290</v>
      </c>
      <c r="D154" s="101"/>
      <c r="E154" s="102"/>
      <c r="F154" s="103"/>
      <c r="G154" s="104">
        <f>SUBTOTAL(9,G155:G157)</f>
        <v>0</v>
      </c>
      <c r="H154" s="101"/>
    </row>
    <row r="155" spans="1:8" s="5" customFormat="1" ht="22.5">
      <c r="A155" s="105">
        <f aca="true" t="shared" si="23" ref="A155:A157">MAX(A150:A154)+1</f>
        <v>132</v>
      </c>
      <c r="B155" s="106" t="s">
        <v>291</v>
      </c>
      <c r="C155" s="107" t="s">
        <v>292</v>
      </c>
      <c r="D155" s="108" t="s">
        <v>60</v>
      </c>
      <c r="E155" s="109">
        <v>180</v>
      </c>
      <c r="F155" s="110"/>
      <c r="G155" s="110">
        <f>E155*F155</f>
        <v>0</v>
      </c>
      <c r="H155" s="107"/>
    </row>
    <row r="156" spans="1:8" s="5" customFormat="1" ht="22.5">
      <c r="A156" s="105">
        <f t="shared" si="23"/>
        <v>133</v>
      </c>
      <c r="B156" s="106" t="s">
        <v>293</v>
      </c>
      <c r="C156" s="107" t="s">
        <v>294</v>
      </c>
      <c r="D156" s="108" t="s">
        <v>60</v>
      </c>
      <c r="E156" s="109">
        <v>330</v>
      </c>
      <c r="F156" s="110"/>
      <c r="G156" s="110">
        <f>E156*F156</f>
        <v>0</v>
      </c>
      <c r="H156" s="107"/>
    </row>
    <row r="157" spans="1:8" s="5" customFormat="1" ht="22.5">
      <c r="A157" s="105">
        <f t="shared" si="23"/>
        <v>134</v>
      </c>
      <c r="B157" s="106" t="s">
        <v>295</v>
      </c>
      <c r="C157" s="107" t="s">
        <v>296</v>
      </c>
      <c r="D157" s="108" t="s">
        <v>60</v>
      </c>
      <c r="E157" s="109">
        <v>363</v>
      </c>
      <c r="F157" s="110"/>
      <c r="G157" s="110">
        <f>E157*F157</f>
        <v>0</v>
      </c>
      <c r="H157" s="107"/>
    </row>
    <row r="158" spans="1:8" s="4" customFormat="1" ht="21" customHeight="1" collapsed="1">
      <c r="A158" s="99"/>
      <c r="B158" s="100" t="s">
        <v>297</v>
      </c>
      <c r="C158" s="101" t="s">
        <v>298</v>
      </c>
      <c r="D158" s="101"/>
      <c r="E158" s="102"/>
      <c r="F158" s="103"/>
      <c r="G158" s="104">
        <f>SUBTOTAL(9,G159:G162)</f>
        <v>0</v>
      </c>
      <c r="H158" s="101"/>
    </row>
    <row r="159" spans="1:8" s="5" customFormat="1" ht="22.5">
      <c r="A159" s="105">
        <f aca="true" t="shared" si="24" ref="A159:A162">MAX(A154:A158)+1</f>
        <v>135</v>
      </c>
      <c r="B159" s="106">
        <v>766001</v>
      </c>
      <c r="C159" s="107" t="s">
        <v>299</v>
      </c>
      <c r="D159" s="108" t="s">
        <v>60</v>
      </c>
      <c r="E159" s="109">
        <v>20</v>
      </c>
      <c r="F159" s="110"/>
      <c r="G159" s="110">
        <f aca="true" t="shared" si="25" ref="G159:G162">E159*F159</f>
        <v>0</v>
      </c>
      <c r="H159" s="107"/>
    </row>
    <row r="160" spans="1:8" s="5" customFormat="1" ht="22.5">
      <c r="A160" s="105">
        <f t="shared" si="24"/>
        <v>136</v>
      </c>
      <c r="B160" s="106">
        <v>766002</v>
      </c>
      <c r="C160" s="107" t="s">
        <v>300</v>
      </c>
      <c r="D160" s="108" t="s">
        <v>215</v>
      </c>
      <c r="E160" s="109">
        <v>5</v>
      </c>
      <c r="F160" s="110"/>
      <c r="G160" s="110">
        <f t="shared" si="25"/>
        <v>0</v>
      </c>
      <c r="H160" s="107"/>
    </row>
    <row r="161" spans="1:8" s="5" customFormat="1" ht="22.5">
      <c r="A161" s="105">
        <f t="shared" si="24"/>
        <v>137</v>
      </c>
      <c r="B161" s="106">
        <v>766003</v>
      </c>
      <c r="C161" s="107" t="s">
        <v>301</v>
      </c>
      <c r="D161" s="108" t="s">
        <v>215</v>
      </c>
      <c r="E161" s="109">
        <v>5</v>
      </c>
      <c r="F161" s="110"/>
      <c r="G161" s="110">
        <f t="shared" si="25"/>
        <v>0</v>
      </c>
      <c r="H161" s="107"/>
    </row>
    <row r="162" spans="1:8" s="5" customFormat="1" ht="22.5">
      <c r="A162" s="105">
        <f t="shared" si="24"/>
        <v>138</v>
      </c>
      <c r="B162" s="106">
        <v>766004</v>
      </c>
      <c r="C162" s="107" t="s">
        <v>302</v>
      </c>
      <c r="D162" s="108" t="s">
        <v>215</v>
      </c>
      <c r="E162" s="109">
        <v>2</v>
      </c>
      <c r="F162" s="110"/>
      <c r="G162" s="110">
        <f t="shared" si="25"/>
        <v>0</v>
      </c>
      <c r="H162" s="107"/>
    </row>
    <row r="163" spans="1:8" s="4" customFormat="1" ht="21" customHeight="1" collapsed="1">
      <c r="A163" s="99"/>
      <c r="B163" s="100" t="s">
        <v>303</v>
      </c>
      <c r="C163" s="101" t="s">
        <v>304</v>
      </c>
      <c r="D163" s="101"/>
      <c r="E163" s="102"/>
      <c r="F163" s="103"/>
      <c r="G163" s="104">
        <f>SUBTOTAL(9,G164:G165)</f>
        <v>0</v>
      </c>
      <c r="H163" s="101"/>
    </row>
    <row r="164" spans="1:8" s="5" customFormat="1" ht="22.5">
      <c r="A164" s="105">
        <f aca="true" t="shared" si="26" ref="A164:A165">MAX(A159:A163)+1</f>
        <v>139</v>
      </c>
      <c r="B164" s="106">
        <v>767001</v>
      </c>
      <c r="C164" s="107" t="s">
        <v>305</v>
      </c>
      <c r="D164" s="108" t="s">
        <v>226</v>
      </c>
      <c r="E164" s="109">
        <v>13</v>
      </c>
      <c r="F164" s="110"/>
      <c r="G164" s="110">
        <f>E164*F164</f>
        <v>0</v>
      </c>
      <c r="H164" s="107"/>
    </row>
    <row r="165" spans="1:8" s="5" customFormat="1" ht="22.5">
      <c r="A165" s="105">
        <f t="shared" si="26"/>
        <v>140</v>
      </c>
      <c r="B165" s="106">
        <v>767002</v>
      </c>
      <c r="C165" s="107" t="s">
        <v>306</v>
      </c>
      <c r="D165" s="108" t="s">
        <v>226</v>
      </c>
      <c r="E165" s="109">
        <v>11</v>
      </c>
      <c r="F165" s="110"/>
      <c r="G165" s="110">
        <f>E165*F165</f>
        <v>0</v>
      </c>
      <c r="H165" s="107"/>
    </row>
    <row r="166" spans="1:8" s="4" customFormat="1" ht="21" customHeight="1" collapsed="1">
      <c r="A166" s="99"/>
      <c r="B166" s="100" t="s">
        <v>307</v>
      </c>
      <c r="C166" s="101" t="s">
        <v>308</v>
      </c>
      <c r="D166" s="101"/>
      <c r="E166" s="102"/>
      <c r="F166" s="103"/>
      <c r="G166" s="104">
        <f>SUBTOTAL(9,G167:G168)</f>
        <v>0</v>
      </c>
      <c r="H166" s="101"/>
    </row>
    <row r="167" spans="1:8" s="5" customFormat="1" ht="11.25">
      <c r="A167" s="105">
        <f aca="true" t="shared" si="27" ref="A167:A168">MAX(A162:A166)+1</f>
        <v>141</v>
      </c>
      <c r="B167" s="106" t="s">
        <v>309</v>
      </c>
      <c r="C167" s="107" t="s">
        <v>310</v>
      </c>
      <c r="D167" s="108" t="s">
        <v>60</v>
      </c>
      <c r="E167" s="109">
        <v>100</v>
      </c>
      <c r="F167" s="110"/>
      <c r="G167" s="110">
        <f aca="true" t="shared" si="28" ref="G167:G180">E167*F167</f>
        <v>0</v>
      </c>
      <c r="H167" s="107"/>
    </row>
    <row r="168" spans="1:8" s="5" customFormat="1" ht="11.25">
      <c r="A168" s="105">
        <f t="shared" si="27"/>
        <v>142</v>
      </c>
      <c r="B168" s="106" t="s">
        <v>311</v>
      </c>
      <c r="C168" s="107" t="s">
        <v>312</v>
      </c>
      <c r="D168" s="108" t="s">
        <v>60</v>
      </c>
      <c r="E168" s="109">
        <v>110</v>
      </c>
      <c r="F168" s="110"/>
      <c r="G168" s="110">
        <f aca="true" t="shared" si="29" ref="G168">E168*F168</f>
        <v>0</v>
      </c>
      <c r="H168" s="107"/>
    </row>
    <row r="169" spans="1:8" s="4" customFormat="1" ht="21" customHeight="1" collapsed="1">
      <c r="A169" s="99"/>
      <c r="B169" s="100" t="s">
        <v>313</v>
      </c>
      <c r="C169" s="101" t="s">
        <v>314</v>
      </c>
      <c r="D169" s="101"/>
      <c r="E169" s="102"/>
      <c r="F169" s="103"/>
      <c r="G169" s="104">
        <f>SUBTOTAL(9,G170:G172)</f>
        <v>0</v>
      </c>
      <c r="H169" s="101"/>
    </row>
    <row r="170" spans="1:8" s="5" customFormat="1" ht="11.25">
      <c r="A170" s="105">
        <f aca="true" t="shared" si="30" ref="A170:A172">MAX(A165:A169)+1</f>
        <v>143</v>
      </c>
      <c r="B170" s="106" t="s">
        <v>315</v>
      </c>
      <c r="C170" s="107" t="s">
        <v>316</v>
      </c>
      <c r="D170" s="108" t="s">
        <v>60</v>
      </c>
      <c r="E170" s="109">
        <v>250</v>
      </c>
      <c r="F170" s="110"/>
      <c r="G170" s="110">
        <f t="shared" si="28"/>
        <v>0</v>
      </c>
      <c r="H170" s="107"/>
    </row>
    <row r="171" spans="1:8" s="5" customFormat="1" ht="22.5">
      <c r="A171" s="105">
        <f t="shared" si="30"/>
        <v>144</v>
      </c>
      <c r="B171" s="106" t="s">
        <v>317</v>
      </c>
      <c r="C171" s="107" t="s">
        <v>318</v>
      </c>
      <c r="D171" s="108" t="s">
        <v>60</v>
      </c>
      <c r="E171" s="109">
        <v>320</v>
      </c>
      <c r="F171" s="110"/>
      <c r="G171" s="110">
        <f aca="true" t="shared" si="31" ref="G171:G172">E171*F171</f>
        <v>0</v>
      </c>
      <c r="H171" s="107"/>
    </row>
    <row r="172" spans="1:8" s="5" customFormat="1" ht="11.25">
      <c r="A172" s="105">
        <f t="shared" si="30"/>
        <v>145</v>
      </c>
      <c r="B172" s="106" t="s">
        <v>319</v>
      </c>
      <c r="C172" s="107" t="s">
        <v>320</v>
      </c>
      <c r="D172" s="108" t="s">
        <v>60</v>
      </c>
      <c r="E172" s="109">
        <v>352</v>
      </c>
      <c r="F172" s="110"/>
      <c r="G172" s="110">
        <f t="shared" si="31"/>
        <v>0</v>
      </c>
      <c r="H172" s="107"/>
    </row>
    <row r="173" spans="1:8" s="4" customFormat="1" ht="21" customHeight="1" collapsed="1">
      <c r="A173" s="99"/>
      <c r="B173" s="100" t="s">
        <v>321</v>
      </c>
      <c r="C173" s="101" t="s">
        <v>322</v>
      </c>
      <c r="D173" s="101"/>
      <c r="E173" s="102"/>
      <c r="F173" s="103"/>
      <c r="G173" s="104">
        <f>SUBTOTAL(9,G174:G175)</f>
        <v>0</v>
      </c>
      <c r="H173" s="101"/>
    </row>
    <row r="174" spans="1:8" s="5" customFormat="1" ht="11.25">
      <c r="A174" s="105">
        <f aca="true" t="shared" si="32" ref="A174:A175">MAX(A169:A173)+1</f>
        <v>146</v>
      </c>
      <c r="B174" s="106" t="s">
        <v>323</v>
      </c>
      <c r="C174" s="107" t="s">
        <v>324</v>
      </c>
      <c r="D174" s="108" t="s">
        <v>60</v>
      </c>
      <c r="E174" s="109">
        <v>85</v>
      </c>
      <c r="F174" s="110"/>
      <c r="G174" s="110">
        <f t="shared" si="28"/>
        <v>0</v>
      </c>
      <c r="H174" s="107"/>
    </row>
    <row r="175" spans="1:8" s="5" customFormat="1" ht="11.25">
      <c r="A175" s="105">
        <f t="shared" si="32"/>
        <v>147</v>
      </c>
      <c r="B175" s="106" t="s">
        <v>325</v>
      </c>
      <c r="C175" s="107" t="s">
        <v>326</v>
      </c>
      <c r="D175" s="108" t="s">
        <v>60</v>
      </c>
      <c r="E175" s="109">
        <v>93.5</v>
      </c>
      <c r="F175" s="110"/>
      <c r="G175" s="110">
        <f t="shared" si="28"/>
        <v>0</v>
      </c>
      <c r="H175" s="107"/>
    </row>
    <row r="176" spans="1:8" s="4" customFormat="1" ht="21" customHeight="1" collapsed="1">
      <c r="A176" s="99"/>
      <c r="B176" s="100" t="s">
        <v>327</v>
      </c>
      <c r="C176" s="101" t="s">
        <v>328</v>
      </c>
      <c r="D176" s="101"/>
      <c r="E176" s="102"/>
      <c r="F176" s="103"/>
      <c r="G176" s="104">
        <f>SUBTOTAL(9,G177:G180)</f>
        <v>0</v>
      </c>
      <c r="H176" s="101"/>
    </row>
    <row r="177" spans="1:8" s="5" customFormat="1" ht="11.25">
      <c r="A177" s="105">
        <f aca="true" t="shared" si="33" ref="A177:A185">MAX(A172:A176)+1</f>
        <v>148</v>
      </c>
      <c r="B177" s="106" t="s">
        <v>329</v>
      </c>
      <c r="C177" s="107" t="s">
        <v>330</v>
      </c>
      <c r="D177" s="108" t="s">
        <v>60</v>
      </c>
      <c r="E177" s="109">
        <v>1050</v>
      </c>
      <c r="F177" s="110"/>
      <c r="G177" s="110">
        <f t="shared" si="28"/>
        <v>0</v>
      </c>
      <c r="H177" s="107"/>
    </row>
    <row r="178" spans="1:8" s="5" customFormat="1" ht="11.25">
      <c r="A178" s="105">
        <f t="shared" si="33"/>
        <v>149</v>
      </c>
      <c r="B178" s="106" t="s">
        <v>331</v>
      </c>
      <c r="C178" s="107" t="s">
        <v>332</v>
      </c>
      <c r="D178" s="108" t="s">
        <v>60</v>
      </c>
      <c r="E178" s="109">
        <v>550</v>
      </c>
      <c r="F178" s="110"/>
      <c r="G178" s="110">
        <f aca="true" t="shared" si="34" ref="G178:G179">E178*F178</f>
        <v>0</v>
      </c>
      <c r="H178" s="107"/>
    </row>
    <row r="179" spans="1:8" s="5" customFormat="1" ht="11.25">
      <c r="A179" s="105">
        <f t="shared" si="33"/>
        <v>150</v>
      </c>
      <c r="B179" s="106" t="s">
        <v>333</v>
      </c>
      <c r="C179" s="107" t="s">
        <v>334</v>
      </c>
      <c r="D179" s="108" t="s">
        <v>60</v>
      </c>
      <c r="E179" s="109">
        <v>210</v>
      </c>
      <c r="F179" s="110"/>
      <c r="G179" s="110">
        <f t="shared" si="34"/>
        <v>0</v>
      </c>
      <c r="H179" s="107"/>
    </row>
    <row r="180" spans="1:8" s="5" customFormat="1" ht="11.25">
      <c r="A180" s="105">
        <f t="shared" si="33"/>
        <v>151</v>
      </c>
      <c r="B180" s="106" t="s">
        <v>335</v>
      </c>
      <c r="C180" s="107" t="s">
        <v>336</v>
      </c>
      <c r="D180" s="108" t="s">
        <v>60</v>
      </c>
      <c r="E180" s="109">
        <v>300</v>
      </c>
      <c r="F180" s="110"/>
      <c r="G180" s="110">
        <f t="shared" si="28"/>
        <v>0</v>
      </c>
      <c r="H180" s="107"/>
    </row>
    <row r="181" spans="1:8" s="4" customFormat="1" ht="21" customHeight="1" collapsed="1">
      <c r="A181" s="99"/>
      <c r="B181" s="100" t="s">
        <v>337</v>
      </c>
      <c r="C181" s="101" t="s">
        <v>338</v>
      </c>
      <c r="D181" s="101"/>
      <c r="E181" s="102"/>
      <c r="F181" s="103"/>
      <c r="G181" s="104">
        <f>SUBTOTAL(9,G182:G185)</f>
        <v>0</v>
      </c>
      <c r="H181" s="101"/>
    </row>
    <row r="182" spans="1:8" s="5" customFormat="1" ht="11.25">
      <c r="A182" s="105">
        <f t="shared" si="33"/>
        <v>152</v>
      </c>
      <c r="B182" s="106" t="s">
        <v>339</v>
      </c>
      <c r="C182" s="107"/>
      <c r="D182" s="108"/>
      <c r="E182" s="109"/>
      <c r="F182" s="110"/>
      <c r="G182" s="110"/>
      <c r="H182" s="107"/>
    </row>
    <row r="183" spans="1:8" s="5" customFormat="1" ht="11.25">
      <c r="A183" s="105">
        <f t="shared" si="33"/>
        <v>153</v>
      </c>
      <c r="B183" s="106" t="s">
        <v>340</v>
      </c>
      <c r="C183" s="107"/>
      <c r="D183" s="108"/>
      <c r="E183" s="109"/>
      <c r="F183" s="110"/>
      <c r="G183" s="110"/>
      <c r="H183" s="107"/>
    </row>
    <row r="184" spans="1:8" s="5" customFormat="1" ht="22.5">
      <c r="A184" s="105">
        <f t="shared" si="33"/>
        <v>154</v>
      </c>
      <c r="B184" s="106" t="s">
        <v>341</v>
      </c>
      <c r="C184" s="107" t="s">
        <v>342</v>
      </c>
      <c r="D184" s="108" t="s">
        <v>207</v>
      </c>
      <c r="E184" s="109">
        <v>6</v>
      </c>
      <c r="F184" s="110"/>
      <c r="G184" s="110">
        <f aca="true" t="shared" si="35" ref="G182:G187">E184*F184</f>
        <v>0</v>
      </c>
      <c r="H184" s="107"/>
    </row>
    <row r="185" spans="1:8" s="5" customFormat="1" ht="22.5">
      <c r="A185" s="105">
        <f t="shared" si="33"/>
        <v>155</v>
      </c>
      <c r="B185" s="106" t="s">
        <v>343</v>
      </c>
      <c r="C185" s="107" t="s">
        <v>344</v>
      </c>
      <c r="D185" s="108" t="s">
        <v>207</v>
      </c>
      <c r="E185" s="109">
        <v>6</v>
      </c>
      <c r="F185" s="110"/>
      <c r="G185" s="110">
        <f t="shared" si="35"/>
        <v>0</v>
      </c>
      <c r="H185" s="107"/>
    </row>
    <row r="186" spans="1:8" s="4" customFormat="1" ht="21" customHeight="1" collapsed="1">
      <c r="A186" s="99"/>
      <c r="B186" s="100" t="s">
        <v>870</v>
      </c>
      <c r="C186" s="101" t="s">
        <v>871</v>
      </c>
      <c r="D186" s="101"/>
      <c r="E186" s="102"/>
      <c r="F186" s="103"/>
      <c r="G186" s="104">
        <f>SUBTOTAL(9,G187:G188)</f>
        <v>0</v>
      </c>
      <c r="H186" s="101"/>
    </row>
    <row r="187" spans="1:8" s="5" customFormat="1" ht="22.5">
      <c r="A187" s="105">
        <f>MAX(A181:A185)+1</f>
        <v>156</v>
      </c>
      <c r="B187" s="106" t="s">
        <v>877</v>
      </c>
      <c r="C187" s="107" t="s">
        <v>872</v>
      </c>
      <c r="D187" s="108" t="s">
        <v>71</v>
      </c>
      <c r="E187" s="109">
        <v>4</v>
      </c>
      <c r="F187" s="110"/>
      <c r="G187" s="110">
        <f t="shared" si="35"/>
        <v>0</v>
      </c>
      <c r="H187" s="107"/>
    </row>
    <row r="188" spans="1:8" s="5" customFormat="1" ht="11.25">
      <c r="A188" s="105">
        <f>MAX(A182:A187)+1</f>
        <v>157</v>
      </c>
      <c r="B188" s="106" t="s">
        <v>873</v>
      </c>
      <c r="C188" s="107" t="s">
        <v>874</v>
      </c>
      <c r="D188" s="108" t="s">
        <v>71</v>
      </c>
      <c r="E188" s="109">
        <v>4</v>
      </c>
      <c r="F188" s="110"/>
      <c r="G188" s="110">
        <f aca="true" t="shared" si="36" ref="G188">E188*F188</f>
        <v>0</v>
      </c>
      <c r="H188" s="107"/>
    </row>
    <row r="189" spans="1:8" s="4" customFormat="1" ht="21" customHeight="1" collapsed="1">
      <c r="A189" s="99"/>
      <c r="B189" s="100" t="s">
        <v>875</v>
      </c>
      <c r="C189" s="101" t="s">
        <v>876</v>
      </c>
      <c r="D189" s="101"/>
      <c r="E189" s="102"/>
      <c r="F189" s="103"/>
      <c r="G189" s="104">
        <f>SUBTOTAL(9,G190:G191)</f>
        <v>0</v>
      </c>
      <c r="H189" s="101"/>
    </row>
    <row r="190" spans="1:8" s="5" customFormat="1" ht="22.5">
      <c r="A190" s="105">
        <f>MAX(A184:A188)+1</f>
        <v>158</v>
      </c>
      <c r="B190" s="106" t="s">
        <v>878</v>
      </c>
      <c r="C190" s="107" t="s">
        <v>949</v>
      </c>
      <c r="D190" s="108" t="s">
        <v>71</v>
      </c>
      <c r="E190" s="109">
        <v>7</v>
      </c>
      <c r="F190" s="110"/>
      <c r="G190" s="110">
        <f aca="true" t="shared" si="37" ref="G190">E190*F190</f>
        <v>0</v>
      </c>
      <c r="H190" s="107"/>
    </row>
    <row r="192" spans="1:7" s="5" customFormat="1" ht="21" customHeight="1">
      <c r="A192" s="111"/>
      <c r="B192" s="112"/>
      <c r="C192" s="112" t="s">
        <v>345</v>
      </c>
      <c r="D192" s="113"/>
      <c r="E192" s="111"/>
      <c r="F192" s="111"/>
      <c r="G192" s="114">
        <f>SUBTOTAL(9,G8:G191)</f>
        <v>0</v>
      </c>
    </row>
    <row r="193" spans="1:7" s="5" customFormat="1" ht="21" customHeight="1">
      <c r="A193" s="111"/>
      <c r="B193" s="112"/>
      <c r="C193" s="112"/>
      <c r="D193" s="113"/>
      <c r="E193" s="111"/>
      <c r="F193" s="111"/>
      <c r="G193" s="114"/>
    </row>
    <row r="194" spans="1:7" s="6" customFormat="1" ht="13.5">
      <c r="A194" s="115"/>
      <c r="B194" s="116"/>
      <c r="C194" s="117" t="s">
        <v>346</v>
      </c>
      <c r="D194" s="118"/>
      <c r="E194" s="119"/>
      <c r="F194" s="120"/>
      <c r="G194" s="120"/>
    </row>
    <row r="195" spans="1:7" s="6" customFormat="1" ht="13.5">
      <c r="A195" s="115"/>
      <c r="B195" s="116"/>
      <c r="C195" s="117" t="s">
        <v>347</v>
      </c>
      <c r="D195" s="118"/>
      <c r="E195" s="119"/>
      <c r="F195" s="120"/>
      <c r="G195" s="120"/>
    </row>
    <row r="196" spans="1:7" s="7" customFormat="1" ht="13.5">
      <c r="A196" s="121"/>
      <c r="B196" s="122"/>
      <c r="C196" s="123" t="s">
        <v>348</v>
      </c>
      <c r="D196" s="124"/>
      <c r="E196" s="125"/>
      <c r="F196" s="126"/>
      <c r="G196" s="126"/>
    </row>
    <row r="197" spans="1:7" s="7" customFormat="1" ht="13.5">
      <c r="A197" s="121"/>
      <c r="B197" s="122"/>
      <c r="C197" s="123" t="s">
        <v>349</v>
      </c>
      <c r="D197" s="124"/>
      <c r="E197" s="125"/>
      <c r="F197" s="126"/>
      <c r="G197" s="126"/>
    </row>
    <row r="198" s="8" customFormat="1" ht="13.5" thickBot="1">
      <c r="G198" s="127"/>
    </row>
    <row r="199" spans="1:7" s="9" customFormat="1" ht="29.25" customHeight="1" thickBot="1">
      <c r="A199" s="169" t="s">
        <v>350</v>
      </c>
      <c r="B199" s="170"/>
      <c r="C199" s="170"/>
      <c r="D199" s="170"/>
      <c r="E199" s="170"/>
      <c r="F199" s="170"/>
      <c r="G199" s="171"/>
    </row>
    <row r="200" spans="1:7" s="7" customFormat="1" ht="13.5">
      <c r="A200" s="121"/>
      <c r="B200" s="122"/>
      <c r="C200" s="122"/>
      <c r="D200" s="124"/>
      <c r="E200" s="128"/>
      <c r="F200" s="129"/>
      <c r="G200" s="129"/>
    </row>
    <row r="201" spans="1:7" s="7" customFormat="1" ht="13.5">
      <c r="A201" s="121"/>
      <c r="B201" s="122"/>
      <c r="C201" s="122"/>
      <c r="D201" s="124"/>
      <c r="E201" s="128"/>
      <c r="F201" s="129"/>
      <c r="G201" s="129"/>
    </row>
  </sheetData>
  <mergeCells count="1">
    <mergeCell ref="A199:G199"/>
  </mergeCells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view="pageBreakPreview" zoomScaleSheetLayoutView="100" workbookViewId="0" topLeftCell="A1">
      <pane ySplit="8" topLeftCell="A12" activePane="bottomLeft" state="frozen"/>
      <selection pane="topLeft" activeCell="F58" sqref="F58"/>
      <selection pane="bottomLeft" activeCell="F74" sqref="F16:F74"/>
    </sheetView>
  </sheetViews>
  <sheetFormatPr defaultColWidth="9.33203125" defaultRowHeight="13.5"/>
  <cols>
    <col min="1" max="1" width="7.5" style="87" customWidth="1"/>
    <col min="2" max="2" width="11" style="87" customWidth="1"/>
    <col min="3" max="3" width="57.16015625" style="87" customWidth="1"/>
    <col min="4" max="4" width="5" style="87" bestFit="1" customWidth="1"/>
    <col min="5" max="5" width="9.83203125" style="87" customWidth="1"/>
    <col min="6" max="6" width="9.83203125" style="88" customWidth="1"/>
    <col min="7" max="7" width="11.83203125" style="88" customWidth="1"/>
    <col min="8" max="8" width="55.5" style="145" customWidth="1"/>
    <col min="9" max="16384" width="9.33203125" style="87" customWidth="1"/>
  </cols>
  <sheetData>
    <row r="1" spans="1:8" s="3" customFormat="1" ht="21" customHeight="1">
      <c r="A1" s="89" t="s">
        <v>914</v>
      </c>
      <c r="B1" s="90"/>
      <c r="C1" s="90"/>
      <c r="D1" s="91"/>
      <c r="E1" s="90"/>
      <c r="F1" s="90"/>
      <c r="G1" s="90"/>
      <c r="H1" s="138"/>
    </row>
    <row r="2" spans="1:8" s="3" customFormat="1" ht="14.25" customHeight="1">
      <c r="A2" s="92" t="s">
        <v>32</v>
      </c>
      <c r="B2" s="93" t="s">
        <v>3</v>
      </c>
      <c r="C2" s="94"/>
      <c r="D2" s="95"/>
      <c r="E2" s="94" t="s">
        <v>33</v>
      </c>
      <c r="F2" s="90"/>
      <c r="G2" s="90"/>
      <c r="H2" s="139"/>
    </row>
    <row r="3" spans="1:8" s="3" customFormat="1" ht="13.5" customHeight="1">
      <c r="A3" s="96" t="s">
        <v>34</v>
      </c>
      <c r="B3" s="92" t="s">
        <v>13</v>
      </c>
      <c r="C3" s="94"/>
      <c r="D3" s="95"/>
      <c r="E3" s="94" t="s">
        <v>35</v>
      </c>
      <c r="F3" s="90"/>
      <c r="G3" s="90"/>
      <c r="H3" s="139"/>
    </row>
    <row r="4" spans="1:8" s="3" customFormat="1" ht="14.25" customHeight="1">
      <c r="A4" s="96"/>
      <c r="B4" s="92"/>
      <c r="C4" s="94"/>
      <c r="D4" s="95"/>
      <c r="E4" s="94" t="s">
        <v>36</v>
      </c>
      <c r="F4" s="97">
        <v>43223</v>
      </c>
      <c r="G4" s="90"/>
      <c r="H4" s="139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138"/>
    </row>
    <row r="6" spans="1:8" s="3" customFormat="1" ht="24.75" customHeight="1" thickBot="1">
      <c r="A6" s="98" t="s">
        <v>37</v>
      </c>
      <c r="B6" s="98" t="s">
        <v>38</v>
      </c>
      <c r="C6" s="98" t="s">
        <v>39</v>
      </c>
      <c r="D6" s="98" t="s">
        <v>40</v>
      </c>
      <c r="E6" s="98" t="s">
        <v>41</v>
      </c>
      <c r="F6" s="98" t="s">
        <v>42</v>
      </c>
      <c r="G6" s="98" t="s">
        <v>43</v>
      </c>
      <c r="H6" s="98" t="s">
        <v>817</v>
      </c>
    </row>
    <row r="7" spans="1:8" s="3" customFormat="1" ht="12.75" customHeight="1" thickBot="1">
      <c r="A7" s="98" t="s">
        <v>44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138"/>
    </row>
    <row r="9" spans="1:8" s="4" customFormat="1" ht="21" customHeight="1" collapsed="1">
      <c r="A9" s="99"/>
      <c r="B9" s="100" t="s">
        <v>351</v>
      </c>
      <c r="C9" s="101" t="s">
        <v>352</v>
      </c>
      <c r="D9" s="101"/>
      <c r="E9" s="102"/>
      <c r="F9" s="103"/>
      <c r="G9" s="104">
        <f>SUBTOTAL(9,G10:G25)</f>
        <v>0</v>
      </c>
      <c r="H9" s="101"/>
    </row>
    <row r="10" spans="1:8" s="5" customFormat="1" ht="22.5">
      <c r="A10" s="105">
        <v>1</v>
      </c>
      <c r="B10" s="106" t="s">
        <v>353</v>
      </c>
      <c r="C10" s="107" t="s">
        <v>828</v>
      </c>
      <c r="D10" s="108" t="s">
        <v>49</v>
      </c>
      <c r="E10" s="109">
        <v>3.3120000000000003</v>
      </c>
      <c r="F10" s="110"/>
      <c r="G10" s="110">
        <f aca="true" t="shared" si="0" ref="G10:G25">E10*F10</f>
        <v>0</v>
      </c>
      <c r="H10" s="107" t="s">
        <v>827</v>
      </c>
    </row>
    <row r="11" spans="1:8" s="5" customFormat="1" ht="11.25">
      <c r="A11" s="105">
        <f aca="true" t="shared" si="1" ref="A11:A70">MAX(A6:A10)+1</f>
        <v>2</v>
      </c>
      <c r="B11" s="106" t="s">
        <v>354</v>
      </c>
      <c r="C11" s="107" t="s">
        <v>829</v>
      </c>
      <c r="D11" s="108" t="s">
        <v>60</v>
      </c>
      <c r="E11" s="109">
        <v>8.639999999999999</v>
      </c>
      <c r="F11" s="110"/>
      <c r="G11" s="110">
        <f t="shared" si="0"/>
        <v>0</v>
      </c>
      <c r="H11" s="107" t="s">
        <v>830</v>
      </c>
    </row>
    <row r="12" spans="1:8" s="5" customFormat="1" ht="11.25">
      <c r="A12" s="105">
        <f t="shared" si="1"/>
        <v>3</v>
      </c>
      <c r="B12" s="106" t="s">
        <v>355</v>
      </c>
      <c r="C12" s="107" t="s">
        <v>356</v>
      </c>
      <c r="D12" s="108" t="s">
        <v>49</v>
      </c>
      <c r="E12" s="109">
        <v>0.24000000000000005</v>
      </c>
      <c r="F12" s="110"/>
      <c r="G12" s="110">
        <f t="shared" si="0"/>
        <v>0</v>
      </c>
      <c r="H12" s="107" t="s">
        <v>832</v>
      </c>
    </row>
    <row r="13" spans="1:8" s="5" customFormat="1" ht="11.25">
      <c r="A13" s="105">
        <f t="shared" si="1"/>
        <v>4</v>
      </c>
      <c r="B13" s="106" t="s">
        <v>357</v>
      </c>
      <c r="C13" s="107" t="s">
        <v>831</v>
      </c>
      <c r="D13" s="108" t="s">
        <v>49</v>
      </c>
      <c r="E13" s="109">
        <v>0.72</v>
      </c>
      <c r="F13" s="110"/>
      <c r="G13" s="110">
        <f t="shared" si="0"/>
        <v>0</v>
      </c>
      <c r="H13" s="107" t="s">
        <v>832</v>
      </c>
    </row>
    <row r="14" spans="1:8" s="5" customFormat="1" ht="11.25">
      <c r="A14" s="105">
        <f t="shared" si="1"/>
        <v>5</v>
      </c>
      <c r="B14" s="106" t="s">
        <v>358</v>
      </c>
      <c r="C14" s="107" t="s">
        <v>833</v>
      </c>
      <c r="D14" s="108" t="s">
        <v>49</v>
      </c>
      <c r="E14" s="109">
        <v>2.16</v>
      </c>
      <c r="F14" s="110"/>
      <c r="G14" s="110">
        <f t="shared" si="0"/>
        <v>0</v>
      </c>
      <c r="H14" s="107" t="s">
        <v>834</v>
      </c>
    </row>
    <row r="15" spans="1:8" s="5" customFormat="1" ht="22.5">
      <c r="A15" s="105">
        <f t="shared" si="1"/>
        <v>6</v>
      </c>
      <c r="B15" s="106" t="s">
        <v>359</v>
      </c>
      <c r="C15" s="107" t="s">
        <v>360</v>
      </c>
      <c r="D15" s="108" t="s">
        <v>361</v>
      </c>
      <c r="E15" s="109">
        <v>1</v>
      </c>
      <c r="F15" s="110"/>
      <c r="G15" s="110">
        <f t="shared" si="0"/>
        <v>0</v>
      </c>
      <c r="H15" s="107" t="s">
        <v>835</v>
      </c>
    </row>
    <row r="16" spans="1:8" s="5" customFormat="1" ht="11.25">
      <c r="A16" s="105">
        <f t="shared" si="1"/>
        <v>7</v>
      </c>
      <c r="B16" s="106" t="s">
        <v>362</v>
      </c>
      <c r="C16" s="107" t="s">
        <v>363</v>
      </c>
      <c r="D16" s="108" t="s">
        <v>226</v>
      </c>
      <c r="E16" s="109">
        <v>20</v>
      </c>
      <c r="F16" s="110"/>
      <c r="G16" s="110">
        <f aca="true" t="shared" si="2" ref="G16:G24">E16*F16</f>
        <v>0</v>
      </c>
      <c r="H16" s="107" t="s">
        <v>836</v>
      </c>
    </row>
    <row r="17" spans="1:8" s="5" customFormat="1" ht="11.25">
      <c r="A17" s="105">
        <f t="shared" si="1"/>
        <v>8</v>
      </c>
      <c r="B17" s="106" t="s">
        <v>364</v>
      </c>
      <c r="C17" s="107" t="s">
        <v>838</v>
      </c>
      <c r="D17" s="108" t="s">
        <v>226</v>
      </c>
      <c r="E17" s="109">
        <v>42</v>
      </c>
      <c r="F17" s="110"/>
      <c r="G17" s="110">
        <f t="shared" si="2"/>
        <v>0</v>
      </c>
      <c r="H17" s="107" t="s">
        <v>837</v>
      </c>
    </row>
    <row r="18" spans="1:8" s="5" customFormat="1" ht="11.25">
      <c r="A18" s="105">
        <f t="shared" si="1"/>
        <v>9</v>
      </c>
      <c r="B18" s="106" t="s">
        <v>365</v>
      </c>
      <c r="C18" s="107" t="s">
        <v>839</v>
      </c>
      <c r="D18" s="108" t="s">
        <v>226</v>
      </c>
      <c r="E18" s="109">
        <v>105</v>
      </c>
      <c r="F18" s="110"/>
      <c r="G18" s="110">
        <f t="shared" si="2"/>
        <v>0</v>
      </c>
      <c r="H18" s="107" t="s">
        <v>837</v>
      </c>
    </row>
    <row r="19" spans="1:8" s="5" customFormat="1" ht="11.25">
      <c r="A19" s="105">
        <f t="shared" si="1"/>
        <v>10</v>
      </c>
      <c r="B19" s="106" t="s">
        <v>366</v>
      </c>
      <c r="C19" s="107" t="s">
        <v>840</v>
      </c>
      <c r="D19" s="108" t="s">
        <v>226</v>
      </c>
      <c r="E19" s="109">
        <v>55</v>
      </c>
      <c r="F19" s="110"/>
      <c r="G19" s="110">
        <f t="shared" si="2"/>
        <v>0</v>
      </c>
      <c r="H19" s="107" t="s">
        <v>837</v>
      </c>
    </row>
    <row r="20" spans="1:8" s="5" customFormat="1" ht="11.25">
      <c r="A20" s="105">
        <f t="shared" si="1"/>
        <v>11</v>
      </c>
      <c r="B20" s="106" t="s">
        <v>367</v>
      </c>
      <c r="C20" s="107" t="s">
        <v>841</v>
      </c>
      <c r="D20" s="108" t="s">
        <v>226</v>
      </c>
      <c r="E20" s="109">
        <v>25</v>
      </c>
      <c r="F20" s="110"/>
      <c r="G20" s="110">
        <f t="shared" si="2"/>
        <v>0</v>
      </c>
      <c r="H20" s="107" t="s">
        <v>837</v>
      </c>
    </row>
    <row r="21" spans="1:8" s="5" customFormat="1" ht="11.25">
      <c r="A21" s="105">
        <f t="shared" si="1"/>
        <v>12</v>
      </c>
      <c r="B21" s="106" t="s">
        <v>368</v>
      </c>
      <c r="C21" s="107" t="s">
        <v>369</v>
      </c>
      <c r="D21" s="108" t="s">
        <v>215</v>
      </c>
      <c r="E21" s="109">
        <v>6</v>
      </c>
      <c r="F21" s="110"/>
      <c r="G21" s="110">
        <f t="shared" si="2"/>
        <v>0</v>
      </c>
      <c r="H21" s="107" t="s">
        <v>842</v>
      </c>
    </row>
    <row r="22" spans="1:8" s="5" customFormat="1" ht="11.25">
      <c r="A22" s="105">
        <f t="shared" si="1"/>
        <v>13</v>
      </c>
      <c r="B22" s="106" t="s">
        <v>370</v>
      </c>
      <c r="C22" s="107" t="s">
        <v>371</v>
      </c>
      <c r="D22" s="108" t="s">
        <v>215</v>
      </c>
      <c r="E22" s="109">
        <v>2</v>
      </c>
      <c r="F22" s="110"/>
      <c r="G22" s="110">
        <f t="shared" si="2"/>
        <v>0</v>
      </c>
      <c r="H22" s="107" t="s">
        <v>842</v>
      </c>
    </row>
    <row r="23" spans="1:8" s="5" customFormat="1" ht="11.25">
      <c r="A23" s="105">
        <f t="shared" si="1"/>
        <v>14</v>
      </c>
      <c r="B23" s="106" t="s">
        <v>372</v>
      </c>
      <c r="C23" s="107" t="s">
        <v>373</v>
      </c>
      <c r="D23" s="108" t="s">
        <v>215</v>
      </c>
      <c r="E23" s="109">
        <v>2</v>
      </c>
      <c r="F23" s="110"/>
      <c r="G23" s="110">
        <f t="shared" si="2"/>
        <v>0</v>
      </c>
      <c r="H23" s="107" t="s">
        <v>842</v>
      </c>
    </row>
    <row r="24" spans="1:8" s="5" customFormat="1" ht="11.25">
      <c r="A24" s="105">
        <f t="shared" si="1"/>
        <v>15</v>
      </c>
      <c r="B24" s="106" t="s">
        <v>374</v>
      </c>
      <c r="C24" s="107" t="s">
        <v>375</v>
      </c>
      <c r="D24" s="108" t="s">
        <v>215</v>
      </c>
      <c r="E24" s="109">
        <v>1</v>
      </c>
      <c r="F24" s="110"/>
      <c r="G24" s="110">
        <f t="shared" si="2"/>
        <v>0</v>
      </c>
      <c r="H24" s="107" t="s">
        <v>842</v>
      </c>
    </row>
    <row r="25" spans="1:8" s="5" customFormat="1" ht="11.25">
      <c r="A25" s="105">
        <f t="shared" si="1"/>
        <v>16</v>
      </c>
      <c r="B25" s="106" t="s">
        <v>376</v>
      </c>
      <c r="C25" s="107" t="s">
        <v>377</v>
      </c>
      <c r="D25" s="108" t="s">
        <v>226</v>
      </c>
      <c r="E25" s="109">
        <v>227</v>
      </c>
      <c r="F25" s="110"/>
      <c r="G25" s="110">
        <f t="shared" si="0"/>
        <v>0</v>
      </c>
      <c r="H25" s="107" t="s">
        <v>843</v>
      </c>
    </row>
    <row r="26" spans="1:8" s="4" customFormat="1" ht="21" customHeight="1" collapsed="1">
      <c r="A26" s="99"/>
      <c r="B26" s="100" t="s">
        <v>378</v>
      </c>
      <c r="C26" s="101" t="s">
        <v>379</v>
      </c>
      <c r="D26" s="101"/>
      <c r="E26" s="102"/>
      <c r="F26" s="103"/>
      <c r="G26" s="104">
        <f>SUBTOTAL(9,G27:G50)</f>
        <v>0</v>
      </c>
      <c r="H26" s="101"/>
    </row>
    <row r="27" spans="1:8" s="5" customFormat="1" ht="11.25" customHeight="1">
      <c r="A27" s="105">
        <f t="shared" si="1"/>
        <v>17</v>
      </c>
      <c r="B27" s="106" t="s">
        <v>380</v>
      </c>
      <c r="C27" s="107" t="s">
        <v>845</v>
      </c>
      <c r="D27" s="108" t="s">
        <v>226</v>
      </c>
      <c r="E27" s="109">
        <v>32</v>
      </c>
      <c r="F27" s="110"/>
      <c r="G27" s="110">
        <f>E27*F27</f>
        <v>0</v>
      </c>
      <c r="H27" s="107" t="s">
        <v>844</v>
      </c>
    </row>
    <row r="28" spans="1:8" s="5" customFormat="1" ht="11.25">
      <c r="A28" s="105">
        <f t="shared" si="1"/>
        <v>18</v>
      </c>
      <c r="B28" s="106" t="s">
        <v>381</v>
      </c>
      <c r="C28" s="107" t="s">
        <v>846</v>
      </c>
      <c r="D28" s="108" t="s">
        <v>226</v>
      </c>
      <c r="E28" s="109">
        <v>95</v>
      </c>
      <c r="F28" s="110"/>
      <c r="G28" s="110">
        <f aca="true" t="shared" si="3" ref="G28:G49">E28*F28</f>
        <v>0</v>
      </c>
      <c r="H28" s="107" t="s">
        <v>844</v>
      </c>
    </row>
    <row r="29" spans="1:8" s="5" customFormat="1" ht="11.25">
      <c r="A29" s="105">
        <f t="shared" si="1"/>
        <v>19</v>
      </c>
      <c r="B29" s="106" t="s">
        <v>382</v>
      </c>
      <c r="C29" s="107" t="s">
        <v>847</v>
      </c>
      <c r="D29" s="108" t="s">
        <v>226</v>
      </c>
      <c r="E29" s="109">
        <v>98</v>
      </c>
      <c r="F29" s="110"/>
      <c r="G29" s="110">
        <f t="shared" si="3"/>
        <v>0</v>
      </c>
      <c r="H29" s="107" t="s">
        <v>844</v>
      </c>
    </row>
    <row r="30" spans="1:8" s="5" customFormat="1" ht="11.25">
      <c r="A30" s="105">
        <f t="shared" si="1"/>
        <v>20</v>
      </c>
      <c r="B30" s="106" t="s">
        <v>383</v>
      </c>
      <c r="C30" s="107" t="s">
        <v>848</v>
      </c>
      <c r="D30" s="108" t="s">
        <v>226</v>
      </c>
      <c r="E30" s="109">
        <v>150</v>
      </c>
      <c r="F30" s="110"/>
      <c r="G30" s="110">
        <f t="shared" si="3"/>
        <v>0</v>
      </c>
      <c r="H30" s="107" t="s">
        <v>844</v>
      </c>
    </row>
    <row r="31" spans="1:8" s="5" customFormat="1" ht="11.25">
      <c r="A31" s="105">
        <f t="shared" si="1"/>
        <v>21</v>
      </c>
      <c r="B31" s="106" t="s">
        <v>384</v>
      </c>
      <c r="C31" s="107" t="s">
        <v>385</v>
      </c>
      <c r="D31" s="108" t="s">
        <v>215</v>
      </c>
      <c r="E31" s="109">
        <v>50</v>
      </c>
      <c r="F31" s="110"/>
      <c r="G31" s="110">
        <f t="shared" si="3"/>
        <v>0</v>
      </c>
      <c r="H31" s="107" t="s">
        <v>842</v>
      </c>
    </row>
    <row r="32" spans="1:8" s="5" customFormat="1" ht="11.25">
      <c r="A32" s="105">
        <f t="shared" si="1"/>
        <v>22</v>
      </c>
      <c r="B32" s="106" t="s">
        <v>386</v>
      </c>
      <c r="C32" s="107" t="s">
        <v>387</v>
      </c>
      <c r="D32" s="108" t="s">
        <v>226</v>
      </c>
      <c r="E32" s="109">
        <v>375</v>
      </c>
      <c r="F32" s="110"/>
      <c r="G32" s="110">
        <f t="shared" si="3"/>
        <v>0</v>
      </c>
      <c r="H32" s="107" t="s">
        <v>843</v>
      </c>
    </row>
    <row r="33" spans="1:8" s="5" customFormat="1" ht="11.25">
      <c r="A33" s="105">
        <f t="shared" si="1"/>
        <v>23</v>
      </c>
      <c r="B33" s="106" t="s">
        <v>388</v>
      </c>
      <c r="C33" s="107" t="s">
        <v>389</v>
      </c>
      <c r="D33" s="108" t="s">
        <v>226</v>
      </c>
      <c r="E33" s="109">
        <v>375</v>
      </c>
      <c r="F33" s="110"/>
      <c r="G33" s="110">
        <f t="shared" si="3"/>
        <v>0</v>
      </c>
      <c r="H33" s="107"/>
    </row>
    <row r="34" spans="1:8" s="5" customFormat="1" ht="22.5">
      <c r="A34" s="105">
        <f t="shared" si="1"/>
        <v>24</v>
      </c>
      <c r="B34" s="106" t="s">
        <v>390</v>
      </c>
      <c r="C34" s="107" t="s">
        <v>391</v>
      </c>
      <c r="D34" s="108" t="s">
        <v>226</v>
      </c>
      <c r="E34" s="109">
        <v>80</v>
      </c>
      <c r="F34" s="110"/>
      <c r="G34" s="110">
        <f t="shared" si="3"/>
        <v>0</v>
      </c>
      <c r="H34" s="107" t="s">
        <v>842</v>
      </c>
    </row>
    <row r="35" spans="1:8" s="5" customFormat="1" ht="11.25">
      <c r="A35" s="105">
        <f t="shared" si="1"/>
        <v>25</v>
      </c>
      <c r="B35" s="106" t="s">
        <v>392</v>
      </c>
      <c r="C35" s="107" t="s">
        <v>393</v>
      </c>
      <c r="D35" s="108" t="s">
        <v>226</v>
      </c>
      <c r="E35" s="109">
        <v>295</v>
      </c>
      <c r="F35" s="110"/>
      <c r="G35" s="110">
        <f t="shared" si="3"/>
        <v>0</v>
      </c>
      <c r="H35" s="107" t="s">
        <v>842</v>
      </c>
    </row>
    <row r="36" spans="1:8" s="5" customFormat="1" ht="11.25">
      <c r="A36" s="105">
        <f t="shared" si="1"/>
        <v>26</v>
      </c>
      <c r="B36" s="106" t="s">
        <v>394</v>
      </c>
      <c r="C36" s="107" t="s">
        <v>395</v>
      </c>
      <c r="D36" s="108" t="s">
        <v>226</v>
      </c>
      <c r="E36" s="109">
        <v>70</v>
      </c>
      <c r="F36" s="110"/>
      <c r="G36" s="110">
        <f t="shared" si="3"/>
        <v>0</v>
      </c>
      <c r="H36" s="107" t="s">
        <v>842</v>
      </c>
    </row>
    <row r="37" spans="1:8" s="5" customFormat="1" ht="11.25">
      <c r="A37" s="105">
        <f t="shared" si="1"/>
        <v>27</v>
      </c>
      <c r="B37" s="106" t="s">
        <v>396</v>
      </c>
      <c r="C37" s="107" t="s">
        <v>397</v>
      </c>
      <c r="D37" s="108" t="s">
        <v>215</v>
      </c>
      <c r="E37" s="109">
        <v>1</v>
      </c>
      <c r="F37" s="110"/>
      <c r="G37" s="110">
        <f t="shared" si="3"/>
        <v>0</v>
      </c>
      <c r="H37" s="107" t="s">
        <v>842</v>
      </c>
    </row>
    <row r="38" spans="1:8" s="5" customFormat="1" ht="22.5">
      <c r="A38" s="105">
        <f t="shared" si="1"/>
        <v>28</v>
      </c>
      <c r="B38" s="106" t="s">
        <v>398</v>
      </c>
      <c r="C38" s="107" t="s">
        <v>399</v>
      </c>
      <c r="D38" s="108" t="s">
        <v>215</v>
      </c>
      <c r="E38" s="109">
        <v>2</v>
      </c>
      <c r="F38" s="110"/>
      <c r="G38" s="110">
        <f t="shared" si="3"/>
        <v>0</v>
      </c>
      <c r="H38" s="107" t="s">
        <v>842</v>
      </c>
    </row>
    <row r="39" spans="1:8" s="5" customFormat="1" ht="11.25">
      <c r="A39" s="105">
        <f t="shared" si="1"/>
        <v>29</v>
      </c>
      <c r="B39" s="106" t="s">
        <v>400</v>
      </c>
      <c r="C39" s="107" t="s">
        <v>401</v>
      </c>
      <c r="D39" s="108" t="s">
        <v>215</v>
      </c>
      <c r="E39" s="109">
        <v>1</v>
      </c>
      <c r="F39" s="110"/>
      <c r="G39" s="110">
        <f t="shared" si="3"/>
        <v>0</v>
      </c>
      <c r="H39" s="107" t="s">
        <v>842</v>
      </c>
    </row>
    <row r="40" spans="1:8" s="5" customFormat="1" ht="11.25">
      <c r="A40" s="105">
        <f t="shared" si="1"/>
        <v>30</v>
      </c>
      <c r="B40" s="106" t="s">
        <v>402</v>
      </c>
      <c r="C40" s="107" t="s">
        <v>403</v>
      </c>
      <c r="D40" s="108" t="s">
        <v>215</v>
      </c>
      <c r="E40" s="109">
        <v>1</v>
      </c>
      <c r="F40" s="110"/>
      <c r="G40" s="110">
        <f t="shared" si="3"/>
        <v>0</v>
      </c>
      <c r="H40" s="107" t="s">
        <v>842</v>
      </c>
    </row>
    <row r="41" spans="1:8" s="5" customFormat="1" ht="11.25">
      <c r="A41" s="105">
        <f t="shared" si="1"/>
        <v>31</v>
      </c>
      <c r="B41" s="106" t="s">
        <v>404</v>
      </c>
      <c r="C41" s="107" t="s">
        <v>405</v>
      </c>
      <c r="D41" s="108" t="s">
        <v>215</v>
      </c>
      <c r="E41" s="109">
        <v>6</v>
      </c>
      <c r="F41" s="110"/>
      <c r="G41" s="110">
        <f t="shared" si="3"/>
        <v>0</v>
      </c>
      <c r="H41" s="107" t="s">
        <v>842</v>
      </c>
    </row>
    <row r="42" spans="1:8" s="5" customFormat="1" ht="11.25">
      <c r="A42" s="105">
        <f t="shared" si="1"/>
        <v>32</v>
      </c>
      <c r="B42" s="106" t="s">
        <v>406</v>
      </c>
      <c r="C42" s="107" t="s">
        <v>407</v>
      </c>
      <c r="D42" s="108" t="s">
        <v>215</v>
      </c>
      <c r="E42" s="109">
        <v>6</v>
      </c>
      <c r="F42" s="110"/>
      <c r="G42" s="110">
        <f t="shared" si="3"/>
        <v>0</v>
      </c>
      <c r="H42" s="107" t="s">
        <v>842</v>
      </c>
    </row>
    <row r="43" spans="1:8" s="5" customFormat="1" ht="11.25">
      <c r="A43" s="105">
        <f t="shared" si="1"/>
        <v>33</v>
      </c>
      <c r="B43" s="106" t="s">
        <v>408</v>
      </c>
      <c r="C43" s="107" t="s">
        <v>409</v>
      </c>
      <c r="D43" s="108" t="s">
        <v>361</v>
      </c>
      <c r="E43" s="109">
        <v>1</v>
      </c>
      <c r="F43" s="110"/>
      <c r="G43" s="110">
        <f aca="true" t="shared" si="4" ref="G43:G44">E43*F43</f>
        <v>0</v>
      </c>
      <c r="H43" s="107" t="s">
        <v>842</v>
      </c>
    </row>
    <row r="44" spans="1:8" s="5" customFormat="1" ht="11.25">
      <c r="A44" s="105">
        <f t="shared" si="1"/>
        <v>34</v>
      </c>
      <c r="B44" s="106" t="s">
        <v>410</v>
      </c>
      <c r="C44" s="107" t="s">
        <v>411</v>
      </c>
      <c r="D44" s="108" t="s">
        <v>215</v>
      </c>
      <c r="E44" s="109">
        <v>2</v>
      </c>
      <c r="F44" s="110"/>
      <c r="G44" s="110">
        <f t="shared" si="4"/>
        <v>0</v>
      </c>
      <c r="H44" s="107" t="s">
        <v>842</v>
      </c>
    </row>
    <row r="45" spans="1:8" s="5" customFormat="1" ht="11.25">
      <c r="A45" s="105">
        <f t="shared" si="1"/>
        <v>35</v>
      </c>
      <c r="B45" s="106" t="s">
        <v>412</v>
      </c>
      <c r="C45" s="107" t="s">
        <v>413</v>
      </c>
      <c r="D45" s="108" t="s">
        <v>215</v>
      </c>
      <c r="E45" s="109">
        <v>3</v>
      </c>
      <c r="F45" s="110"/>
      <c r="G45" s="110">
        <f t="shared" si="3"/>
        <v>0</v>
      </c>
      <c r="H45" s="107" t="s">
        <v>842</v>
      </c>
    </row>
    <row r="46" spans="1:8" s="5" customFormat="1" ht="11.25">
      <c r="A46" s="105">
        <f t="shared" si="1"/>
        <v>36</v>
      </c>
      <c r="B46" s="106" t="s">
        <v>414</v>
      </c>
      <c r="C46" s="107" t="s">
        <v>415</v>
      </c>
      <c r="D46" s="108" t="s">
        <v>215</v>
      </c>
      <c r="E46" s="109">
        <v>2</v>
      </c>
      <c r="F46" s="110"/>
      <c r="G46" s="110">
        <f t="shared" si="3"/>
        <v>0</v>
      </c>
      <c r="H46" s="107" t="s">
        <v>842</v>
      </c>
    </row>
    <row r="47" spans="1:8" s="5" customFormat="1" ht="11.25">
      <c r="A47" s="105">
        <f t="shared" si="1"/>
        <v>37</v>
      </c>
      <c r="B47" s="106" t="s">
        <v>416</v>
      </c>
      <c r="C47" s="107" t="s">
        <v>417</v>
      </c>
      <c r="D47" s="108" t="s">
        <v>215</v>
      </c>
      <c r="E47" s="109">
        <v>1</v>
      </c>
      <c r="F47" s="110"/>
      <c r="G47" s="110">
        <f t="shared" si="3"/>
        <v>0</v>
      </c>
      <c r="H47" s="107" t="s">
        <v>842</v>
      </c>
    </row>
    <row r="48" spans="1:8" s="5" customFormat="1" ht="11.25">
      <c r="A48" s="105">
        <f t="shared" si="1"/>
        <v>38</v>
      </c>
      <c r="B48" s="106" t="s">
        <v>418</v>
      </c>
      <c r="C48" s="107" t="s">
        <v>419</v>
      </c>
      <c r="D48" s="108" t="s">
        <v>215</v>
      </c>
      <c r="E48" s="109">
        <v>2</v>
      </c>
      <c r="F48" s="110"/>
      <c r="G48" s="110">
        <f t="shared" si="3"/>
        <v>0</v>
      </c>
      <c r="H48" s="107" t="s">
        <v>842</v>
      </c>
    </row>
    <row r="49" spans="1:8" s="5" customFormat="1" ht="11.25">
      <c r="A49" s="105">
        <f t="shared" si="1"/>
        <v>39</v>
      </c>
      <c r="B49" s="106" t="s">
        <v>420</v>
      </c>
      <c r="C49" s="107" t="s">
        <v>421</v>
      </c>
      <c r="D49" s="108" t="s">
        <v>215</v>
      </c>
      <c r="E49" s="109">
        <v>1</v>
      </c>
      <c r="F49" s="110"/>
      <c r="G49" s="110">
        <f t="shared" si="3"/>
        <v>0</v>
      </c>
      <c r="H49" s="107" t="s">
        <v>842</v>
      </c>
    </row>
    <row r="50" spans="1:8" s="5" customFormat="1" ht="11.25">
      <c r="A50" s="105">
        <f t="shared" si="1"/>
        <v>40</v>
      </c>
      <c r="B50" s="106" t="s">
        <v>422</v>
      </c>
      <c r="C50" s="107" t="s">
        <v>423</v>
      </c>
      <c r="D50" s="108" t="s">
        <v>215</v>
      </c>
      <c r="E50" s="109">
        <v>2</v>
      </c>
      <c r="F50" s="110"/>
      <c r="G50" s="110">
        <f>E50*F50</f>
        <v>0</v>
      </c>
      <c r="H50" s="107" t="s">
        <v>842</v>
      </c>
    </row>
    <row r="51" spans="1:8" s="4" customFormat="1" ht="21" customHeight="1" collapsed="1">
      <c r="A51" s="99"/>
      <c r="B51" s="100" t="s">
        <v>203</v>
      </c>
      <c r="C51" s="101" t="s">
        <v>424</v>
      </c>
      <c r="D51" s="101"/>
      <c r="E51" s="102"/>
      <c r="F51" s="103"/>
      <c r="G51" s="104">
        <f>SUBTOTAL(9,G52:G61)</f>
        <v>0</v>
      </c>
      <c r="H51" s="101"/>
    </row>
    <row r="52" spans="1:8" s="5" customFormat="1" ht="11.25">
      <c r="A52" s="105">
        <f t="shared" si="1"/>
        <v>41</v>
      </c>
      <c r="B52" s="106" t="s">
        <v>425</v>
      </c>
      <c r="C52" s="107" t="s">
        <v>849</v>
      </c>
      <c r="D52" s="108" t="s">
        <v>215</v>
      </c>
      <c r="E52" s="109">
        <v>7</v>
      </c>
      <c r="F52" s="110"/>
      <c r="G52" s="110">
        <f>E52*F52</f>
        <v>0</v>
      </c>
      <c r="H52" s="107" t="s">
        <v>842</v>
      </c>
    </row>
    <row r="53" spans="1:8" s="5" customFormat="1" ht="11.25">
      <c r="A53" s="105">
        <f t="shared" si="1"/>
        <v>42</v>
      </c>
      <c r="B53" s="106" t="s">
        <v>426</v>
      </c>
      <c r="C53" s="107" t="s">
        <v>427</v>
      </c>
      <c r="D53" s="108" t="s">
        <v>215</v>
      </c>
      <c r="E53" s="109">
        <v>8</v>
      </c>
      <c r="F53" s="110"/>
      <c r="G53" s="110">
        <f aca="true" t="shared" si="5" ref="G53:G54">E53*F53</f>
        <v>0</v>
      </c>
      <c r="H53" s="107" t="s">
        <v>842</v>
      </c>
    </row>
    <row r="54" spans="1:8" s="5" customFormat="1" ht="22.5">
      <c r="A54" s="105">
        <f t="shared" si="1"/>
        <v>43</v>
      </c>
      <c r="B54" s="106" t="s">
        <v>428</v>
      </c>
      <c r="C54" s="107" t="s">
        <v>429</v>
      </c>
      <c r="D54" s="108" t="s">
        <v>215</v>
      </c>
      <c r="E54" s="109">
        <v>6</v>
      </c>
      <c r="F54" s="110"/>
      <c r="G54" s="110">
        <f t="shared" si="5"/>
        <v>0</v>
      </c>
      <c r="H54" s="107" t="s">
        <v>842</v>
      </c>
    </row>
    <row r="55" spans="1:8" s="5" customFormat="1" ht="11.25">
      <c r="A55" s="105">
        <f t="shared" si="1"/>
        <v>44</v>
      </c>
      <c r="B55" s="106" t="s">
        <v>430</v>
      </c>
      <c r="C55" s="107" t="s">
        <v>431</v>
      </c>
      <c r="D55" s="108" t="s">
        <v>215</v>
      </c>
      <c r="E55" s="109">
        <v>6</v>
      </c>
      <c r="F55" s="110"/>
      <c r="G55" s="110">
        <f>E55*F55</f>
        <v>0</v>
      </c>
      <c r="H55" s="107" t="s">
        <v>842</v>
      </c>
    </row>
    <row r="56" spans="1:8" s="5" customFormat="1" ht="11.25">
      <c r="A56" s="105">
        <f t="shared" si="1"/>
        <v>45</v>
      </c>
      <c r="B56" s="106" t="s">
        <v>432</v>
      </c>
      <c r="C56" s="107" t="s">
        <v>433</v>
      </c>
      <c r="D56" s="108" t="s">
        <v>215</v>
      </c>
      <c r="E56" s="109">
        <v>43</v>
      </c>
      <c r="F56" s="110"/>
      <c r="G56" s="110">
        <f>E56*F56</f>
        <v>0</v>
      </c>
      <c r="H56" s="107" t="s">
        <v>842</v>
      </c>
    </row>
    <row r="57" spans="1:8" s="5" customFormat="1" ht="11.25">
      <c r="A57" s="105">
        <f t="shared" si="1"/>
        <v>46</v>
      </c>
      <c r="B57" s="106" t="s">
        <v>434</v>
      </c>
      <c r="C57" s="107" t="s">
        <v>435</v>
      </c>
      <c r="D57" s="108" t="s">
        <v>215</v>
      </c>
      <c r="E57" s="109">
        <v>6</v>
      </c>
      <c r="F57" s="110"/>
      <c r="G57" s="110">
        <f aca="true" t="shared" si="6" ref="G57:G60">E57*F57</f>
        <v>0</v>
      </c>
      <c r="H57" s="107" t="s">
        <v>842</v>
      </c>
    </row>
    <row r="58" spans="1:8" s="5" customFormat="1" ht="11.25">
      <c r="A58" s="105">
        <f t="shared" si="1"/>
        <v>47</v>
      </c>
      <c r="B58" s="106" t="s">
        <v>436</v>
      </c>
      <c r="C58" s="107" t="s">
        <v>437</v>
      </c>
      <c r="D58" s="108" t="s">
        <v>215</v>
      </c>
      <c r="E58" s="109">
        <v>20</v>
      </c>
      <c r="F58" s="110"/>
      <c r="G58" s="110">
        <f t="shared" si="6"/>
        <v>0</v>
      </c>
      <c r="H58" s="107" t="s">
        <v>842</v>
      </c>
    </row>
    <row r="59" spans="1:8" s="5" customFormat="1" ht="11.25">
      <c r="A59" s="105">
        <f t="shared" si="1"/>
        <v>48</v>
      </c>
      <c r="B59" s="106" t="s">
        <v>438</v>
      </c>
      <c r="C59" s="107" t="s">
        <v>439</v>
      </c>
      <c r="D59" s="108" t="s">
        <v>215</v>
      </c>
      <c r="E59" s="109">
        <v>6</v>
      </c>
      <c r="F59" s="110"/>
      <c r="G59" s="110">
        <f t="shared" si="6"/>
        <v>0</v>
      </c>
      <c r="H59" s="107" t="s">
        <v>842</v>
      </c>
    </row>
    <row r="60" spans="1:8" s="5" customFormat="1" ht="11.25">
      <c r="A60" s="105">
        <f t="shared" si="1"/>
        <v>49</v>
      </c>
      <c r="B60" s="106" t="s">
        <v>440</v>
      </c>
      <c r="C60" s="107" t="s">
        <v>441</v>
      </c>
      <c r="D60" s="108" t="s">
        <v>215</v>
      </c>
      <c r="E60" s="109">
        <v>6</v>
      </c>
      <c r="F60" s="110"/>
      <c r="G60" s="110">
        <f t="shared" si="6"/>
        <v>0</v>
      </c>
      <c r="H60" s="107" t="s">
        <v>842</v>
      </c>
    </row>
    <row r="61" spans="1:8" s="5" customFormat="1" ht="11.25">
      <c r="A61" s="105">
        <f t="shared" si="1"/>
        <v>50</v>
      </c>
      <c r="B61" s="106" t="s">
        <v>442</v>
      </c>
      <c r="C61" s="107" t="s">
        <v>443</v>
      </c>
      <c r="D61" s="108" t="s">
        <v>215</v>
      </c>
      <c r="E61" s="109">
        <v>6</v>
      </c>
      <c r="F61" s="110"/>
      <c r="G61" s="110">
        <f>E61*F61</f>
        <v>0</v>
      </c>
      <c r="H61" s="107" t="s">
        <v>842</v>
      </c>
    </row>
    <row r="62" spans="1:8" s="4" customFormat="1" ht="21" customHeight="1" collapsed="1">
      <c r="A62" s="99"/>
      <c r="B62" s="100" t="s">
        <v>444</v>
      </c>
      <c r="C62" s="101" t="s">
        <v>445</v>
      </c>
      <c r="D62" s="101"/>
      <c r="E62" s="102"/>
      <c r="F62" s="103"/>
      <c r="G62" s="104">
        <f>SUBTOTAL(9,G63:G70)</f>
        <v>0</v>
      </c>
      <c r="H62" s="101"/>
    </row>
    <row r="63" spans="1:8" s="5" customFormat="1" ht="11.25">
      <c r="A63" s="105">
        <f t="shared" si="1"/>
        <v>51</v>
      </c>
      <c r="B63" s="106" t="s">
        <v>446</v>
      </c>
      <c r="C63" s="107" t="s">
        <v>850</v>
      </c>
      <c r="D63" s="108" t="s">
        <v>226</v>
      </c>
      <c r="E63" s="109">
        <v>25</v>
      </c>
      <c r="F63" s="110"/>
      <c r="G63" s="110">
        <f>E63*F63</f>
        <v>0</v>
      </c>
      <c r="H63" s="107" t="s">
        <v>844</v>
      </c>
    </row>
    <row r="64" spans="1:8" s="5" customFormat="1" ht="11.25">
      <c r="A64" s="105">
        <f t="shared" si="1"/>
        <v>52</v>
      </c>
      <c r="B64" s="106" t="s">
        <v>447</v>
      </c>
      <c r="C64" s="107" t="s">
        <v>851</v>
      </c>
      <c r="D64" s="108" t="s">
        <v>226</v>
      </c>
      <c r="E64" s="109">
        <v>2</v>
      </c>
      <c r="F64" s="110"/>
      <c r="G64" s="110">
        <f aca="true" t="shared" si="7" ref="G64:G69">E64*F64</f>
        <v>0</v>
      </c>
      <c r="H64" s="107" t="s">
        <v>844</v>
      </c>
    </row>
    <row r="65" spans="1:8" s="5" customFormat="1" ht="11.25">
      <c r="A65" s="105">
        <f t="shared" si="1"/>
        <v>53</v>
      </c>
      <c r="B65" s="106" t="s">
        <v>448</v>
      </c>
      <c r="C65" s="107" t="s">
        <v>449</v>
      </c>
      <c r="D65" s="108" t="s">
        <v>226</v>
      </c>
      <c r="E65" s="109">
        <v>27</v>
      </c>
      <c r="F65" s="110"/>
      <c r="G65" s="110">
        <f t="shared" si="7"/>
        <v>0</v>
      </c>
      <c r="H65" s="107"/>
    </row>
    <row r="66" spans="1:8" s="5" customFormat="1" ht="11.25">
      <c r="A66" s="105">
        <f t="shared" si="1"/>
        <v>54</v>
      </c>
      <c r="B66" s="106" t="s">
        <v>450</v>
      </c>
      <c r="C66" s="107" t="s">
        <v>451</v>
      </c>
      <c r="D66" s="108" t="s">
        <v>215</v>
      </c>
      <c r="E66" s="109">
        <v>1</v>
      </c>
      <c r="F66" s="110"/>
      <c r="G66" s="110">
        <f t="shared" si="7"/>
        <v>0</v>
      </c>
      <c r="H66" s="107" t="s">
        <v>842</v>
      </c>
    </row>
    <row r="67" spans="1:8" s="5" customFormat="1" ht="11.25">
      <c r="A67" s="105">
        <f t="shared" si="1"/>
        <v>55</v>
      </c>
      <c r="B67" s="106" t="s">
        <v>452</v>
      </c>
      <c r="C67" s="107" t="s">
        <v>453</v>
      </c>
      <c r="D67" s="108" t="s">
        <v>215</v>
      </c>
      <c r="E67" s="109">
        <v>1</v>
      </c>
      <c r="F67" s="110"/>
      <c r="G67" s="110">
        <f t="shared" si="7"/>
        <v>0</v>
      </c>
      <c r="H67" s="107" t="s">
        <v>842</v>
      </c>
    </row>
    <row r="68" spans="1:8" s="5" customFormat="1" ht="11.25">
      <c r="A68" s="105">
        <f t="shared" si="1"/>
        <v>56</v>
      </c>
      <c r="B68" s="106" t="s">
        <v>454</v>
      </c>
      <c r="C68" s="107" t="s">
        <v>455</v>
      </c>
      <c r="D68" s="108" t="s">
        <v>215</v>
      </c>
      <c r="E68" s="109">
        <v>1</v>
      </c>
      <c r="F68" s="110"/>
      <c r="G68" s="110">
        <f t="shared" si="7"/>
        <v>0</v>
      </c>
      <c r="H68" s="107" t="s">
        <v>842</v>
      </c>
    </row>
    <row r="69" spans="1:8" s="5" customFormat="1" ht="11.25">
      <c r="A69" s="105">
        <f t="shared" si="1"/>
        <v>57</v>
      </c>
      <c r="B69" s="106" t="s">
        <v>456</v>
      </c>
      <c r="C69" s="107" t="s">
        <v>457</v>
      </c>
      <c r="D69" s="108" t="s">
        <v>215</v>
      </c>
      <c r="E69" s="109">
        <v>1</v>
      </c>
      <c r="F69" s="110"/>
      <c r="G69" s="110">
        <f t="shared" si="7"/>
        <v>0</v>
      </c>
      <c r="H69" s="107" t="s">
        <v>842</v>
      </c>
    </row>
    <row r="70" spans="1:8" s="5" customFormat="1" ht="11.25">
      <c r="A70" s="105">
        <f t="shared" si="1"/>
        <v>58</v>
      </c>
      <c r="B70" s="106" t="s">
        <v>458</v>
      </c>
      <c r="C70" s="107" t="s">
        <v>459</v>
      </c>
      <c r="D70" s="108" t="s">
        <v>226</v>
      </c>
      <c r="E70" s="109">
        <v>27</v>
      </c>
      <c r="F70" s="110"/>
      <c r="G70" s="110">
        <f aca="true" t="shared" si="8" ref="G70">E70*F70</f>
        <v>0</v>
      </c>
      <c r="H70" s="107" t="s">
        <v>843</v>
      </c>
    </row>
    <row r="71" spans="1:8" s="4" customFormat="1" ht="21" customHeight="1" collapsed="1">
      <c r="A71" s="99"/>
      <c r="B71" s="100" t="s">
        <v>460</v>
      </c>
      <c r="C71" s="101" t="s">
        <v>131</v>
      </c>
      <c r="D71" s="101"/>
      <c r="E71" s="102"/>
      <c r="F71" s="103"/>
      <c r="G71" s="104">
        <f>SUBTOTAL(9,G72:G74)</f>
        <v>0</v>
      </c>
      <c r="H71" s="101"/>
    </row>
    <row r="72" spans="1:8" s="5" customFormat="1" ht="11.25">
      <c r="A72" s="105">
        <f>MAX(A63:A71)+1</f>
        <v>59</v>
      </c>
      <c r="B72" s="106" t="s">
        <v>461</v>
      </c>
      <c r="C72" s="107" t="s">
        <v>854</v>
      </c>
      <c r="D72" s="108" t="s">
        <v>215</v>
      </c>
      <c r="E72" s="109">
        <v>30</v>
      </c>
      <c r="F72" s="110"/>
      <c r="G72" s="110">
        <f aca="true" t="shared" si="9" ref="G72:G74">E72*F72</f>
        <v>0</v>
      </c>
      <c r="H72" s="107" t="s">
        <v>855</v>
      </c>
    </row>
    <row r="73" spans="1:8" s="5" customFormat="1" ht="22.5">
      <c r="A73" s="105">
        <f>MAX(A64:A72)+1</f>
        <v>60</v>
      </c>
      <c r="B73" s="106" t="s">
        <v>462</v>
      </c>
      <c r="C73" s="107" t="s">
        <v>852</v>
      </c>
      <c r="D73" s="108" t="s">
        <v>226</v>
      </c>
      <c r="E73" s="109">
        <v>200</v>
      </c>
      <c r="F73" s="110"/>
      <c r="G73" s="110">
        <f>E73*F73</f>
        <v>0</v>
      </c>
      <c r="H73" s="107" t="s">
        <v>853</v>
      </c>
    </row>
    <row r="74" spans="1:8" s="5" customFormat="1" ht="22.5">
      <c r="A74" s="105">
        <f>MAX(A65:A73)+1</f>
        <v>61</v>
      </c>
      <c r="B74" s="106" t="s">
        <v>463</v>
      </c>
      <c r="C74" s="107" t="s">
        <v>464</v>
      </c>
      <c r="D74" s="108" t="s">
        <v>465</v>
      </c>
      <c r="E74" s="109">
        <v>1</v>
      </c>
      <c r="F74" s="110"/>
      <c r="G74" s="110">
        <f t="shared" si="9"/>
        <v>0</v>
      </c>
      <c r="H74" s="107" t="s">
        <v>856</v>
      </c>
    </row>
    <row r="76" spans="1:8" s="5" customFormat="1" ht="21" customHeight="1">
      <c r="A76" s="111"/>
      <c r="B76" s="112"/>
      <c r="C76" s="112" t="s">
        <v>345</v>
      </c>
      <c r="D76" s="113"/>
      <c r="E76" s="111"/>
      <c r="F76" s="111"/>
      <c r="G76" s="114">
        <f>SUBTOTAL(9,G8:G75)</f>
        <v>0</v>
      </c>
      <c r="H76" s="140"/>
    </row>
    <row r="77" spans="1:8" s="5" customFormat="1" ht="21" customHeight="1">
      <c r="A77" s="111"/>
      <c r="B77" s="112"/>
      <c r="C77" s="112"/>
      <c r="D77" s="113"/>
      <c r="E77" s="111"/>
      <c r="F77" s="111"/>
      <c r="G77" s="114"/>
      <c r="H77" s="140"/>
    </row>
    <row r="78" spans="1:8" s="6" customFormat="1" ht="13.5">
      <c r="A78" s="115"/>
      <c r="B78" s="116"/>
      <c r="C78" s="117" t="s">
        <v>466</v>
      </c>
      <c r="D78" s="118"/>
      <c r="E78" s="119"/>
      <c r="F78" s="120"/>
      <c r="G78" s="120"/>
      <c r="H78" s="141"/>
    </row>
    <row r="79" spans="1:8" s="6" customFormat="1" ht="13.5">
      <c r="A79" s="115"/>
      <c r="B79" s="116"/>
      <c r="C79" s="117" t="s">
        <v>347</v>
      </c>
      <c r="D79" s="118"/>
      <c r="E79" s="119"/>
      <c r="F79" s="120"/>
      <c r="G79" s="120"/>
      <c r="H79" s="141"/>
    </row>
    <row r="80" spans="1:8" s="7" customFormat="1" ht="13.5">
      <c r="A80" s="121"/>
      <c r="B80" s="122"/>
      <c r="C80" s="123" t="s">
        <v>467</v>
      </c>
      <c r="D80" s="124"/>
      <c r="E80" s="125"/>
      <c r="F80" s="126"/>
      <c r="G80" s="126"/>
      <c r="H80" s="142"/>
    </row>
    <row r="81" spans="1:8" s="7" customFormat="1" ht="13.5">
      <c r="A81" s="121"/>
      <c r="B81" s="122"/>
      <c r="C81" s="123" t="s">
        <v>468</v>
      </c>
      <c r="D81" s="124"/>
      <c r="E81" s="125"/>
      <c r="F81" s="126"/>
      <c r="G81" s="126"/>
      <c r="H81" s="142"/>
    </row>
    <row r="82" spans="7:8" s="8" customFormat="1" ht="13.5" thickBot="1">
      <c r="G82" s="127"/>
      <c r="H82" s="143"/>
    </row>
    <row r="83" spans="1:8" s="9" customFormat="1" ht="42.75" customHeight="1" thickBot="1">
      <c r="A83" s="169" t="s">
        <v>350</v>
      </c>
      <c r="B83" s="170"/>
      <c r="C83" s="170"/>
      <c r="D83" s="170"/>
      <c r="E83" s="170"/>
      <c r="F83" s="170"/>
      <c r="G83" s="171"/>
      <c r="H83" s="144"/>
    </row>
    <row r="84" spans="1:8" s="7" customFormat="1" ht="13.5">
      <c r="A84" s="121"/>
      <c r="B84" s="122"/>
      <c r="C84" s="122"/>
      <c r="D84" s="124"/>
      <c r="E84" s="128"/>
      <c r="F84" s="129"/>
      <c r="G84" s="129"/>
      <c r="H84" s="142"/>
    </row>
    <row r="85" spans="1:8" s="7" customFormat="1" ht="13.5">
      <c r="A85" s="121"/>
      <c r="B85" s="122"/>
      <c r="C85" s="122"/>
      <c r="D85" s="124"/>
      <c r="E85" s="128"/>
      <c r="F85" s="129"/>
      <c r="G85" s="129"/>
      <c r="H85" s="142"/>
    </row>
  </sheetData>
  <mergeCells count="1">
    <mergeCell ref="A83:G83"/>
  </mergeCells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view="pageBreakPreview" zoomScaleSheetLayoutView="100" workbookViewId="0" topLeftCell="A1">
      <pane ySplit="8" topLeftCell="A9" activePane="bottomLeft" state="frozen"/>
      <selection pane="topLeft" activeCell="F58" sqref="F58"/>
      <selection pane="bottomLeft" activeCell="F36" sqref="F17:F36"/>
    </sheetView>
  </sheetViews>
  <sheetFormatPr defaultColWidth="9.33203125" defaultRowHeight="13.5"/>
  <cols>
    <col min="1" max="1" width="7.5" style="87" customWidth="1"/>
    <col min="2" max="2" width="11" style="87" customWidth="1"/>
    <col min="3" max="3" width="57.16015625" style="87" customWidth="1"/>
    <col min="4" max="4" width="5" style="87" bestFit="1" customWidth="1"/>
    <col min="5" max="5" width="9.83203125" style="87" customWidth="1"/>
    <col min="6" max="6" width="9.83203125" style="88" customWidth="1"/>
    <col min="7" max="7" width="11.83203125" style="88" customWidth="1"/>
    <col min="8" max="8" width="55.5" style="87" customWidth="1"/>
    <col min="9" max="16384" width="9.33203125" style="87" customWidth="1"/>
  </cols>
  <sheetData>
    <row r="1" spans="1:8" s="3" customFormat="1" ht="21" customHeight="1">
      <c r="A1" s="89" t="s">
        <v>914</v>
      </c>
      <c r="B1" s="90"/>
      <c r="C1" s="90"/>
      <c r="D1" s="91"/>
      <c r="E1" s="90"/>
      <c r="F1" s="90"/>
      <c r="G1" s="90"/>
      <c r="H1" s="90"/>
    </row>
    <row r="2" spans="1:8" s="3" customFormat="1" ht="14.25" customHeight="1">
      <c r="A2" s="92" t="s">
        <v>32</v>
      </c>
      <c r="B2" s="93" t="s">
        <v>3</v>
      </c>
      <c r="C2" s="94"/>
      <c r="D2" s="95"/>
      <c r="E2" s="94" t="s">
        <v>33</v>
      </c>
      <c r="F2" s="90"/>
      <c r="G2" s="90"/>
      <c r="H2" s="94"/>
    </row>
    <row r="3" spans="1:8" s="3" customFormat="1" ht="13.5" customHeight="1">
      <c r="A3" s="96" t="s">
        <v>34</v>
      </c>
      <c r="B3" s="92" t="s">
        <v>14</v>
      </c>
      <c r="C3" s="94"/>
      <c r="D3" s="95"/>
      <c r="E3" s="94" t="s">
        <v>35</v>
      </c>
      <c r="F3" s="90"/>
      <c r="G3" s="90"/>
      <c r="H3" s="94"/>
    </row>
    <row r="4" spans="1:8" s="3" customFormat="1" ht="14.25" customHeight="1">
      <c r="A4" s="96"/>
      <c r="B4" s="92"/>
      <c r="C4" s="94"/>
      <c r="D4" s="95"/>
      <c r="E4" s="94" t="s">
        <v>36</v>
      </c>
      <c r="F4" s="97">
        <v>43223</v>
      </c>
      <c r="G4" s="90"/>
      <c r="H4" s="94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90"/>
    </row>
    <row r="6" spans="1:8" s="3" customFormat="1" ht="24.75" customHeight="1" thickBot="1">
      <c r="A6" s="98" t="s">
        <v>37</v>
      </c>
      <c r="B6" s="98" t="s">
        <v>38</v>
      </c>
      <c r="C6" s="98" t="s">
        <v>39</v>
      </c>
      <c r="D6" s="98" t="s">
        <v>40</v>
      </c>
      <c r="E6" s="98" t="s">
        <v>41</v>
      </c>
      <c r="F6" s="98" t="s">
        <v>42</v>
      </c>
      <c r="G6" s="98" t="s">
        <v>43</v>
      </c>
      <c r="H6" s="98" t="s">
        <v>817</v>
      </c>
    </row>
    <row r="7" spans="1:8" s="3" customFormat="1" ht="12.75" customHeight="1" thickBot="1">
      <c r="A7" s="98" t="s">
        <v>44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90"/>
    </row>
    <row r="9" spans="1:8" s="4" customFormat="1" ht="21" customHeight="1" collapsed="1">
      <c r="A9" s="99"/>
      <c r="B9" s="100" t="s">
        <v>469</v>
      </c>
      <c r="C9" s="101" t="s">
        <v>470</v>
      </c>
      <c r="D9" s="101" t="s">
        <v>471</v>
      </c>
      <c r="E9" s="102"/>
      <c r="F9" s="103"/>
      <c r="G9" s="104">
        <f>SUBTOTAL(9,G10:G16)</f>
        <v>0</v>
      </c>
      <c r="H9" s="101"/>
    </row>
    <row r="10" spans="1:8" s="5" customFormat="1" ht="22.5">
      <c r="A10" s="105">
        <v>1</v>
      </c>
      <c r="B10" s="106" t="s">
        <v>472</v>
      </c>
      <c r="C10" s="107" t="s">
        <v>473</v>
      </c>
      <c r="D10" s="108" t="s">
        <v>215</v>
      </c>
      <c r="E10" s="109">
        <v>1</v>
      </c>
      <c r="F10" s="110"/>
      <c r="G10" s="110">
        <f aca="true" t="shared" si="0" ref="G10:G16">E10*F10</f>
        <v>0</v>
      </c>
      <c r="H10" s="107" t="s">
        <v>858</v>
      </c>
    </row>
    <row r="11" spans="1:8" s="5" customFormat="1" ht="22.5">
      <c r="A11" s="105">
        <f>MAX(A6:A10)+1</f>
        <v>2</v>
      </c>
      <c r="B11" s="106" t="s">
        <v>474</v>
      </c>
      <c r="C11" s="107" t="s">
        <v>475</v>
      </c>
      <c r="D11" s="108" t="s">
        <v>215</v>
      </c>
      <c r="E11" s="109">
        <v>1</v>
      </c>
      <c r="F11" s="110"/>
      <c r="G11" s="110">
        <f t="shared" si="0"/>
        <v>0</v>
      </c>
      <c r="H11" s="107" t="s">
        <v>858</v>
      </c>
    </row>
    <row r="12" spans="1:8" s="5" customFormat="1" ht="22.5">
      <c r="A12" s="105">
        <f aca="true" t="shared" si="1" ref="A12:A16">MAX(A7:A11)+1</f>
        <v>3</v>
      </c>
      <c r="B12" s="106" t="s">
        <v>476</v>
      </c>
      <c r="C12" s="107" t="s">
        <v>475</v>
      </c>
      <c r="D12" s="108" t="s">
        <v>215</v>
      </c>
      <c r="E12" s="109">
        <v>1</v>
      </c>
      <c r="F12" s="110"/>
      <c r="G12" s="110">
        <f t="shared" si="0"/>
        <v>0</v>
      </c>
      <c r="H12" s="107" t="s">
        <v>858</v>
      </c>
    </row>
    <row r="13" spans="1:8" s="5" customFormat="1" ht="22.5">
      <c r="A13" s="105">
        <f t="shared" si="1"/>
        <v>4</v>
      </c>
      <c r="B13" s="106" t="s">
        <v>477</v>
      </c>
      <c r="C13" s="107" t="s">
        <v>475</v>
      </c>
      <c r="D13" s="108" t="s">
        <v>215</v>
      </c>
      <c r="E13" s="109">
        <v>1</v>
      </c>
      <c r="F13" s="110"/>
      <c r="G13" s="110">
        <f t="shared" si="0"/>
        <v>0</v>
      </c>
      <c r="H13" s="107" t="s">
        <v>858</v>
      </c>
    </row>
    <row r="14" spans="1:8" s="5" customFormat="1" ht="22.5">
      <c r="A14" s="105">
        <f t="shared" si="1"/>
        <v>5</v>
      </c>
      <c r="B14" s="106" t="s">
        <v>478</v>
      </c>
      <c r="C14" s="107" t="s">
        <v>475</v>
      </c>
      <c r="D14" s="108" t="s">
        <v>215</v>
      </c>
      <c r="E14" s="109">
        <v>7</v>
      </c>
      <c r="F14" s="110"/>
      <c r="G14" s="110">
        <f t="shared" si="0"/>
        <v>0</v>
      </c>
      <c r="H14" s="107" t="s">
        <v>858</v>
      </c>
    </row>
    <row r="15" spans="1:8" s="5" customFormat="1" ht="22.5">
      <c r="A15" s="105">
        <f t="shared" si="1"/>
        <v>6</v>
      </c>
      <c r="B15" s="106" t="s">
        <v>479</v>
      </c>
      <c r="C15" s="107" t="s">
        <v>475</v>
      </c>
      <c r="D15" s="108" t="s">
        <v>215</v>
      </c>
      <c r="E15" s="109">
        <v>7</v>
      </c>
      <c r="F15" s="110"/>
      <c r="G15" s="110">
        <f t="shared" si="0"/>
        <v>0</v>
      </c>
      <c r="H15" s="107" t="s">
        <v>858</v>
      </c>
    </row>
    <row r="16" spans="1:8" s="5" customFormat="1" ht="22.5">
      <c r="A16" s="105">
        <f t="shared" si="1"/>
        <v>7</v>
      </c>
      <c r="B16" s="106" t="s">
        <v>480</v>
      </c>
      <c r="C16" s="107" t="s">
        <v>473</v>
      </c>
      <c r="D16" s="108" t="s">
        <v>215</v>
      </c>
      <c r="E16" s="109">
        <v>1</v>
      </c>
      <c r="F16" s="110"/>
      <c r="G16" s="110">
        <f t="shared" si="0"/>
        <v>0</v>
      </c>
      <c r="H16" s="107" t="s">
        <v>858</v>
      </c>
    </row>
    <row r="17" spans="1:8" s="4" customFormat="1" ht="21" customHeight="1" collapsed="1">
      <c r="A17" s="99"/>
      <c r="B17" s="100" t="s">
        <v>481</v>
      </c>
      <c r="C17" s="101" t="s">
        <v>482</v>
      </c>
      <c r="D17" s="101" t="s">
        <v>471</v>
      </c>
      <c r="E17" s="102"/>
      <c r="F17" s="103"/>
      <c r="G17" s="104">
        <f>SUBTOTAL(9,G18:G23)</f>
        <v>0</v>
      </c>
      <c r="H17" s="101"/>
    </row>
    <row r="18" spans="1:8" s="5" customFormat="1" ht="11.25">
      <c r="A18" s="105">
        <f>MAX(A15:A17)+1</f>
        <v>8</v>
      </c>
      <c r="B18" s="106" t="s">
        <v>483</v>
      </c>
      <c r="C18" s="107" t="s">
        <v>484</v>
      </c>
      <c r="D18" s="108" t="s">
        <v>215</v>
      </c>
      <c r="E18" s="109">
        <v>1</v>
      </c>
      <c r="F18" s="110"/>
      <c r="G18" s="110">
        <f aca="true" t="shared" si="2" ref="G18:G23">E18*F18</f>
        <v>0</v>
      </c>
      <c r="H18" s="107" t="s">
        <v>858</v>
      </c>
    </row>
    <row r="19" spans="1:8" s="5" customFormat="1" ht="11.25">
      <c r="A19" s="105">
        <f>MAX(A17:A18)+1</f>
        <v>9</v>
      </c>
      <c r="B19" s="106" t="s">
        <v>485</v>
      </c>
      <c r="C19" s="107" t="s">
        <v>484</v>
      </c>
      <c r="D19" s="108" t="s">
        <v>215</v>
      </c>
      <c r="E19" s="109">
        <v>1</v>
      </c>
      <c r="F19" s="110"/>
      <c r="G19" s="110">
        <f t="shared" si="2"/>
        <v>0</v>
      </c>
      <c r="H19" s="107" t="s">
        <v>858</v>
      </c>
    </row>
    <row r="20" spans="1:8" s="5" customFormat="1" ht="11.25">
      <c r="A20" s="105">
        <f>MAX(A17:A19)+1</f>
        <v>10</v>
      </c>
      <c r="B20" s="106" t="s">
        <v>486</v>
      </c>
      <c r="C20" s="107" t="s">
        <v>484</v>
      </c>
      <c r="D20" s="108" t="s">
        <v>215</v>
      </c>
      <c r="E20" s="109">
        <v>1</v>
      </c>
      <c r="F20" s="110"/>
      <c r="G20" s="110">
        <f t="shared" si="2"/>
        <v>0</v>
      </c>
      <c r="H20" s="107" t="s">
        <v>858</v>
      </c>
    </row>
    <row r="21" spans="1:8" s="5" customFormat="1" ht="11.25">
      <c r="A21" s="105">
        <f>MAX(A17:A20)+1</f>
        <v>11</v>
      </c>
      <c r="B21" s="106" t="s">
        <v>487</v>
      </c>
      <c r="C21" s="107" t="s">
        <v>484</v>
      </c>
      <c r="D21" s="108" t="s">
        <v>215</v>
      </c>
      <c r="E21" s="109">
        <v>1</v>
      </c>
      <c r="F21" s="110"/>
      <c r="G21" s="110">
        <f t="shared" si="2"/>
        <v>0</v>
      </c>
      <c r="H21" s="107" t="s">
        <v>858</v>
      </c>
    </row>
    <row r="22" spans="1:8" s="5" customFormat="1" ht="11.25">
      <c r="A22" s="105">
        <f aca="true" t="shared" si="3" ref="A22:A23">MAX(A17:A21)+1</f>
        <v>12</v>
      </c>
      <c r="B22" s="106" t="s">
        <v>488</v>
      </c>
      <c r="C22" s="107" t="s">
        <v>484</v>
      </c>
      <c r="D22" s="108" t="s">
        <v>215</v>
      </c>
      <c r="E22" s="109">
        <v>1</v>
      </c>
      <c r="F22" s="110"/>
      <c r="G22" s="110">
        <f t="shared" si="2"/>
        <v>0</v>
      </c>
      <c r="H22" s="107" t="s">
        <v>858</v>
      </c>
    </row>
    <row r="23" spans="1:8" s="5" customFormat="1" ht="11.25">
      <c r="A23" s="105">
        <f t="shared" si="3"/>
        <v>13</v>
      </c>
      <c r="B23" s="106" t="s">
        <v>489</v>
      </c>
      <c r="C23" s="107" t="s">
        <v>484</v>
      </c>
      <c r="D23" s="108" t="s">
        <v>215</v>
      </c>
      <c r="E23" s="109">
        <v>1</v>
      </c>
      <c r="F23" s="110"/>
      <c r="G23" s="110">
        <f t="shared" si="2"/>
        <v>0</v>
      </c>
      <c r="H23" s="107" t="s">
        <v>858</v>
      </c>
    </row>
    <row r="24" spans="1:8" s="4" customFormat="1" ht="21" customHeight="1" collapsed="1">
      <c r="A24" s="99"/>
      <c r="B24" s="100" t="s">
        <v>490</v>
      </c>
      <c r="C24" s="101" t="s">
        <v>491</v>
      </c>
      <c r="D24" s="101"/>
      <c r="E24" s="102"/>
      <c r="F24" s="103"/>
      <c r="G24" s="104">
        <f>SUBTOTAL(9,G25:G36)</f>
        <v>0</v>
      </c>
      <c r="H24" s="101"/>
    </row>
    <row r="25" spans="1:8" s="5" customFormat="1" ht="11.25" customHeight="1">
      <c r="A25" s="105">
        <f>MAX(A22:A24)+1</f>
        <v>14</v>
      </c>
      <c r="B25" s="106" t="s">
        <v>492</v>
      </c>
      <c r="C25" s="107" t="s">
        <v>493</v>
      </c>
      <c r="D25" s="108" t="s">
        <v>215</v>
      </c>
      <c r="E25" s="109">
        <v>8</v>
      </c>
      <c r="F25" s="110"/>
      <c r="G25" s="110">
        <f>E25*F25</f>
        <v>0</v>
      </c>
      <c r="H25" s="107" t="s">
        <v>859</v>
      </c>
    </row>
    <row r="26" spans="1:8" s="5" customFormat="1" ht="11.25">
      <c r="A26" s="105">
        <f>MAX(A24:A25)+1</f>
        <v>15</v>
      </c>
      <c r="B26" s="106" t="s">
        <v>494</v>
      </c>
      <c r="C26" s="107" t="s">
        <v>495</v>
      </c>
      <c r="D26" s="108" t="s">
        <v>496</v>
      </c>
      <c r="E26" s="109">
        <v>39</v>
      </c>
      <c r="F26" s="110"/>
      <c r="G26" s="110">
        <f aca="true" t="shared" si="4" ref="G26:G36">E26*F26</f>
        <v>0</v>
      </c>
      <c r="H26" s="107" t="s">
        <v>859</v>
      </c>
    </row>
    <row r="27" spans="1:8" s="5" customFormat="1" ht="11.25">
      <c r="A27" s="105">
        <f>MAX(A24:A26)+1</f>
        <v>16</v>
      </c>
      <c r="B27" s="106" t="s">
        <v>497</v>
      </c>
      <c r="C27" s="107" t="s">
        <v>498</v>
      </c>
      <c r="D27" s="108" t="s">
        <v>496</v>
      </c>
      <c r="E27" s="109">
        <v>6</v>
      </c>
      <c r="F27" s="110"/>
      <c r="G27" s="110">
        <f t="shared" si="4"/>
        <v>0</v>
      </c>
      <c r="H27" s="107" t="s">
        <v>859</v>
      </c>
    </row>
    <row r="28" spans="1:8" s="5" customFormat="1" ht="11.25">
      <c r="A28" s="105">
        <f>MAX(A24:A27)+1</f>
        <v>17</v>
      </c>
      <c r="B28" s="106" t="s">
        <v>499</v>
      </c>
      <c r="C28" s="107" t="s">
        <v>500</v>
      </c>
      <c r="D28" s="108" t="s">
        <v>496</v>
      </c>
      <c r="E28" s="109">
        <v>120</v>
      </c>
      <c r="F28" s="110"/>
      <c r="G28" s="110">
        <f t="shared" si="4"/>
        <v>0</v>
      </c>
      <c r="H28" s="107" t="s">
        <v>859</v>
      </c>
    </row>
    <row r="29" spans="1:8" s="5" customFormat="1" ht="11.25">
      <c r="A29" s="105">
        <f aca="true" t="shared" si="5" ref="A29:A36">MAX(A24:A28)+1</f>
        <v>18</v>
      </c>
      <c r="B29" s="106" t="s">
        <v>501</v>
      </c>
      <c r="C29" s="107" t="s">
        <v>502</v>
      </c>
      <c r="D29" s="108" t="s">
        <v>496</v>
      </c>
      <c r="E29" s="109">
        <v>15</v>
      </c>
      <c r="F29" s="110"/>
      <c r="G29" s="110">
        <f t="shared" si="4"/>
        <v>0</v>
      </c>
      <c r="H29" s="107" t="s">
        <v>859</v>
      </c>
    </row>
    <row r="30" spans="1:8" s="5" customFormat="1" ht="11.25">
      <c r="A30" s="105">
        <f t="shared" si="5"/>
        <v>19</v>
      </c>
      <c r="B30" s="106" t="s">
        <v>503</v>
      </c>
      <c r="C30" s="107" t="s">
        <v>504</v>
      </c>
      <c r="D30" s="108" t="s">
        <v>496</v>
      </c>
      <c r="E30" s="109">
        <v>18</v>
      </c>
      <c r="F30" s="110"/>
      <c r="G30" s="110">
        <f t="shared" si="4"/>
        <v>0</v>
      </c>
      <c r="H30" s="107" t="s">
        <v>859</v>
      </c>
    </row>
    <row r="31" spans="1:8" s="5" customFormat="1" ht="11.25">
      <c r="A31" s="105">
        <f t="shared" si="5"/>
        <v>20</v>
      </c>
      <c r="B31" s="106" t="s">
        <v>505</v>
      </c>
      <c r="C31" s="107" t="s">
        <v>506</v>
      </c>
      <c r="D31" s="108" t="s">
        <v>361</v>
      </c>
      <c r="E31" s="109">
        <v>1</v>
      </c>
      <c r="F31" s="110"/>
      <c r="G31" s="110">
        <f t="shared" si="4"/>
        <v>0</v>
      </c>
      <c r="H31" s="107" t="s">
        <v>860</v>
      </c>
    </row>
    <row r="32" spans="1:8" s="5" customFormat="1" ht="22.5">
      <c r="A32" s="105">
        <f t="shared" si="5"/>
        <v>21</v>
      </c>
      <c r="B32" s="106" t="s">
        <v>507</v>
      </c>
      <c r="C32" s="107" t="s">
        <v>508</v>
      </c>
      <c r="D32" s="108" t="s">
        <v>509</v>
      </c>
      <c r="E32" s="109">
        <v>150</v>
      </c>
      <c r="F32" s="110"/>
      <c r="G32" s="110">
        <f t="shared" si="4"/>
        <v>0</v>
      </c>
      <c r="H32" s="107" t="s">
        <v>861</v>
      </c>
    </row>
    <row r="33" spans="1:8" s="5" customFormat="1" ht="11.25">
      <c r="A33" s="105">
        <f t="shared" si="5"/>
        <v>22</v>
      </c>
      <c r="B33" s="106" t="s">
        <v>510</v>
      </c>
      <c r="C33" s="107" t="s">
        <v>511</v>
      </c>
      <c r="D33" s="108" t="s">
        <v>361</v>
      </c>
      <c r="E33" s="109">
        <v>1</v>
      </c>
      <c r="F33" s="110"/>
      <c r="G33" s="110">
        <f t="shared" si="4"/>
        <v>0</v>
      </c>
      <c r="H33" s="107" t="s">
        <v>862</v>
      </c>
    </row>
    <row r="34" spans="1:8" s="5" customFormat="1" ht="11.25">
      <c r="A34" s="105">
        <f t="shared" si="5"/>
        <v>23</v>
      </c>
      <c r="B34" s="106" t="s">
        <v>512</v>
      </c>
      <c r="C34" s="107" t="s">
        <v>513</v>
      </c>
      <c r="D34" s="108" t="s">
        <v>215</v>
      </c>
      <c r="E34" s="109">
        <v>1</v>
      </c>
      <c r="F34" s="110"/>
      <c r="G34" s="110">
        <f t="shared" si="4"/>
        <v>0</v>
      </c>
      <c r="H34" s="107" t="s">
        <v>862</v>
      </c>
    </row>
    <row r="35" spans="1:8" s="5" customFormat="1" ht="11.25">
      <c r="A35" s="105">
        <f t="shared" si="5"/>
        <v>24</v>
      </c>
      <c r="B35" s="106" t="s">
        <v>514</v>
      </c>
      <c r="C35" s="107" t="s">
        <v>515</v>
      </c>
      <c r="D35" s="108" t="s">
        <v>361</v>
      </c>
      <c r="E35" s="109">
        <v>1</v>
      </c>
      <c r="F35" s="110"/>
      <c r="G35" s="110">
        <f t="shared" si="4"/>
        <v>0</v>
      </c>
      <c r="H35" s="107"/>
    </row>
    <row r="36" spans="1:8" s="5" customFormat="1" ht="11.25">
      <c r="A36" s="105">
        <f t="shared" si="5"/>
        <v>25</v>
      </c>
      <c r="B36" s="106" t="s">
        <v>516</v>
      </c>
      <c r="C36" s="107" t="s">
        <v>857</v>
      </c>
      <c r="D36" s="108" t="s">
        <v>361</v>
      </c>
      <c r="E36" s="109">
        <v>1</v>
      </c>
      <c r="F36" s="110"/>
      <c r="G36" s="110">
        <f t="shared" si="4"/>
        <v>0</v>
      </c>
      <c r="H36" s="107" t="s">
        <v>863</v>
      </c>
    </row>
    <row r="37" spans="1:15" s="5" customFormat="1" ht="11.25" customHeight="1">
      <c r="A37" s="130"/>
      <c r="B37" s="131"/>
      <c r="C37" s="132"/>
      <c r="D37" s="133"/>
      <c r="E37" s="134"/>
      <c r="F37" s="134"/>
      <c r="G37" s="135"/>
      <c r="H37" s="87"/>
      <c r="I37" s="87"/>
      <c r="J37" s="87"/>
      <c r="K37" s="87"/>
      <c r="L37" s="87"/>
      <c r="M37" s="87"/>
      <c r="N37" s="87"/>
      <c r="O37" s="87"/>
    </row>
    <row r="38" spans="1:15" s="5" customFormat="1" ht="21" customHeight="1">
      <c r="A38" s="111"/>
      <c r="B38" s="112"/>
      <c r="C38" s="112" t="s">
        <v>345</v>
      </c>
      <c r="D38" s="113"/>
      <c r="E38" s="111"/>
      <c r="F38" s="111"/>
      <c r="G38" s="114">
        <f>SUBTOTAL(9,G8:G37)</f>
        <v>0</v>
      </c>
      <c r="H38" s="87"/>
      <c r="I38" s="87"/>
      <c r="J38" s="87"/>
      <c r="K38" s="87"/>
      <c r="L38" s="87"/>
      <c r="M38" s="87"/>
      <c r="N38" s="87"/>
      <c r="O38" s="87"/>
    </row>
    <row r="39" spans="1:15" s="5" customFormat="1" ht="21" customHeight="1">
      <c r="A39" s="111"/>
      <c r="B39" s="112"/>
      <c r="C39" s="112"/>
      <c r="D39" s="113"/>
      <c r="E39" s="111"/>
      <c r="F39" s="111"/>
      <c r="G39" s="114"/>
      <c r="H39" s="87"/>
      <c r="I39" s="87"/>
      <c r="J39" s="87"/>
      <c r="K39" s="87"/>
      <c r="L39" s="87"/>
      <c r="M39" s="87"/>
      <c r="N39" s="87"/>
      <c r="O39" s="87"/>
    </row>
    <row r="40" spans="1:15" s="6" customFormat="1" ht="13.5">
      <c r="A40" s="115"/>
      <c r="B40" s="116"/>
      <c r="C40" s="117" t="s">
        <v>466</v>
      </c>
      <c r="D40" s="118"/>
      <c r="E40" s="119"/>
      <c r="F40" s="120"/>
      <c r="G40" s="120"/>
      <c r="H40" s="87"/>
      <c r="I40" s="87"/>
      <c r="J40" s="87"/>
      <c r="K40" s="87"/>
      <c r="L40" s="87"/>
      <c r="M40" s="87"/>
      <c r="N40" s="87"/>
      <c r="O40" s="87"/>
    </row>
    <row r="41" spans="1:15" s="6" customFormat="1" ht="13.5">
      <c r="A41" s="115"/>
      <c r="B41" s="116"/>
      <c r="C41" s="117" t="s">
        <v>347</v>
      </c>
      <c r="D41" s="118"/>
      <c r="E41" s="119"/>
      <c r="F41" s="120"/>
      <c r="G41" s="120"/>
      <c r="H41" s="87"/>
      <c r="I41" s="87"/>
      <c r="J41" s="87"/>
      <c r="K41" s="87"/>
      <c r="L41" s="87"/>
      <c r="M41" s="87"/>
      <c r="N41" s="87"/>
      <c r="O41" s="87"/>
    </row>
    <row r="42" spans="1:15" s="7" customFormat="1" ht="13.5">
      <c r="A42" s="121"/>
      <c r="B42" s="122"/>
      <c r="C42" s="123" t="s">
        <v>467</v>
      </c>
      <c r="D42" s="124"/>
      <c r="E42" s="125"/>
      <c r="F42" s="126"/>
      <c r="G42" s="126"/>
      <c r="H42" s="87"/>
      <c r="I42" s="87"/>
      <c r="J42" s="87"/>
      <c r="K42" s="87"/>
      <c r="L42" s="87"/>
      <c r="M42" s="87"/>
      <c r="N42" s="87"/>
      <c r="O42" s="87"/>
    </row>
    <row r="43" spans="1:15" s="7" customFormat="1" ht="13.5">
      <c r="A43" s="121"/>
      <c r="B43" s="122"/>
      <c r="C43" s="123" t="s">
        <v>468</v>
      </c>
      <c r="D43" s="124"/>
      <c r="E43" s="125"/>
      <c r="F43" s="126"/>
      <c r="G43" s="126"/>
      <c r="H43" s="87"/>
      <c r="I43" s="87"/>
      <c r="J43" s="87"/>
      <c r="K43" s="87"/>
      <c r="L43" s="87"/>
      <c r="M43" s="87"/>
      <c r="N43" s="87"/>
      <c r="O43" s="87"/>
    </row>
    <row r="44" spans="7:15" s="8" customFormat="1" ht="13.5" thickBot="1">
      <c r="G44" s="127"/>
      <c r="H44" s="87"/>
      <c r="I44" s="87"/>
      <c r="J44" s="87"/>
      <c r="K44" s="87"/>
      <c r="L44" s="87"/>
      <c r="M44" s="87"/>
      <c r="N44" s="87"/>
      <c r="O44" s="87"/>
    </row>
    <row r="45" spans="1:15" s="9" customFormat="1" ht="41.25" customHeight="1" thickBot="1">
      <c r="A45" s="169" t="s">
        <v>350</v>
      </c>
      <c r="B45" s="170"/>
      <c r="C45" s="170"/>
      <c r="D45" s="170"/>
      <c r="E45" s="170"/>
      <c r="F45" s="170"/>
      <c r="G45" s="171"/>
      <c r="H45" s="87"/>
      <c r="I45" s="87"/>
      <c r="J45" s="87"/>
      <c r="K45" s="87"/>
      <c r="L45" s="87"/>
      <c r="M45" s="87"/>
      <c r="N45" s="87"/>
      <c r="O45" s="87"/>
    </row>
    <row r="46" spans="1:15" s="7" customFormat="1" ht="13.5">
      <c r="A46" s="121"/>
      <c r="B46" s="122"/>
      <c r="C46" s="122"/>
      <c r="D46" s="124"/>
      <c r="E46" s="128"/>
      <c r="F46" s="129"/>
      <c r="G46" s="129"/>
      <c r="H46" s="87"/>
      <c r="I46" s="87"/>
      <c r="J46" s="87"/>
      <c r="K46" s="87"/>
      <c r="L46" s="87"/>
      <c r="M46" s="87"/>
      <c r="N46" s="87"/>
      <c r="O46" s="87"/>
    </row>
    <row r="47" spans="1:15" s="7" customFormat="1" ht="13.5">
      <c r="A47" s="121"/>
      <c r="B47" s="122"/>
      <c r="C47" s="122"/>
      <c r="D47" s="124"/>
      <c r="E47" s="128"/>
      <c r="F47" s="129"/>
      <c r="G47" s="129"/>
      <c r="H47" s="87"/>
      <c r="I47" s="87"/>
      <c r="J47" s="87"/>
      <c r="K47" s="87"/>
      <c r="L47" s="87"/>
      <c r="M47" s="87"/>
      <c r="N47" s="87"/>
      <c r="O47" s="87"/>
    </row>
  </sheetData>
  <autoFilter ref="A7:G44"/>
  <mergeCells count="1">
    <mergeCell ref="A45:G45"/>
  </mergeCells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view="pageBreakPreview" zoomScaleSheetLayoutView="100" workbookViewId="0" topLeftCell="A1">
      <pane ySplit="8" topLeftCell="A9" activePane="bottomLeft" state="frozen"/>
      <selection pane="topLeft" activeCell="F58" sqref="F58"/>
      <selection pane="bottomLeft" activeCell="F71" sqref="F18:F71"/>
    </sheetView>
  </sheetViews>
  <sheetFormatPr defaultColWidth="9.33203125" defaultRowHeight="13.5"/>
  <cols>
    <col min="1" max="1" width="7.5" style="87" customWidth="1"/>
    <col min="2" max="2" width="11" style="87" customWidth="1"/>
    <col min="3" max="3" width="57.16015625" style="87" customWidth="1"/>
    <col min="4" max="4" width="5" style="87" bestFit="1" customWidth="1"/>
    <col min="5" max="5" width="9.5" style="87" customWidth="1"/>
    <col min="6" max="6" width="10.5" style="88" customWidth="1"/>
    <col min="7" max="7" width="11.83203125" style="88" customWidth="1"/>
    <col min="8" max="8" width="55.5" style="87" customWidth="1"/>
    <col min="9" max="16384" width="9.33203125" style="87" customWidth="1"/>
  </cols>
  <sheetData>
    <row r="1" spans="1:8" s="3" customFormat="1" ht="21" customHeight="1">
      <c r="A1" s="89" t="s">
        <v>914</v>
      </c>
      <c r="B1" s="90"/>
      <c r="C1" s="90"/>
      <c r="D1" s="91"/>
      <c r="E1" s="90"/>
      <c r="F1" s="90"/>
      <c r="G1" s="90"/>
      <c r="H1" s="90"/>
    </row>
    <row r="2" spans="1:8" s="3" customFormat="1" ht="14.25" customHeight="1">
      <c r="A2" s="92" t="s">
        <v>32</v>
      </c>
      <c r="B2" s="93" t="s">
        <v>3</v>
      </c>
      <c r="C2" s="94"/>
      <c r="D2" s="95"/>
      <c r="E2" s="94" t="s">
        <v>33</v>
      </c>
      <c r="F2" s="90"/>
      <c r="G2" s="90"/>
      <c r="H2" s="94"/>
    </row>
    <row r="3" spans="1:8" s="3" customFormat="1" ht="13.5" customHeight="1">
      <c r="A3" s="96" t="s">
        <v>34</v>
      </c>
      <c r="B3" s="92" t="s">
        <v>15</v>
      </c>
      <c r="C3" s="94"/>
      <c r="D3" s="95"/>
      <c r="E3" s="94" t="s">
        <v>35</v>
      </c>
      <c r="F3" s="90"/>
      <c r="G3" s="90"/>
      <c r="H3" s="94"/>
    </row>
    <row r="4" spans="1:8" s="3" customFormat="1" ht="14.25" customHeight="1">
      <c r="A4" s="96"/>
      <c r="B4" s="92"/>
      <c r="C4" s="94"/>
      <c r="D4" s="95"/>
      <c r="E4" s="94" t="s">
        <v>36</v>
      </c>
      <c r="F4" s="97">
        <v>43223</v>
      </c>
      <c r="G4" s="90"/>
      <c r="H4" s="94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90"/>
    </row>
    <row r="6" spans="1:8" s="3" customFormat="1" ht="24.75" customHeight="1" thickBot="1">
      <c r="A6" s="98" t="s">
        <v>37</v>
      </c>
      <c r="B6" s="98" t="s">
        <v>38</v>
      </c>
      <c r="C6" s="98" t="s">
        <v>39</v>
      </c>
      <c r="D6" s="98" t="s">
        <v>40</v>
      </c>
      <c r="E6" s="98" t="s">
        <v>41</v>
      </c>
      <c r="F6" s="98" t="s">
        <v>42</v>
      </c>
      <c r="G6" s="98" t="s">
        <v>43</v>
      </c>
      <c r="H6" s="98" t="s">
        <v>817</v>
      </c>
    </row>
    <row r="7" spans="1:8" s="3" customFormat="1" ht="12.75" customHeight="1" thickBot="1">
      <c r="A7" s="98" t="s">
        <v>44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90"/>
    </row>
    <row r="9" spans="1:8" s="4" customFormat="1" ht="21" customHeight="1" collapsed="1">
      <c r="A9" s="99"/>
      <c r="B9" s="100" t="s">
        <v>517</v>
      </c>
      <c r="C9" s="101" t="s">
        <v>15</v>
      </c>
      <c r="D9" s="101"/>
      <c r="E9" s="102"/>
      <c r="F9" s="103"/>
      <c r="G9" s="104"/>
      <c r="H9" s="101"/>
    </row>
    <row r="10" spans="1:8" s="5" customFormat="1" ht="21.75" customHeight="1">
      <c r="A10" s="105">
        <f>MAX(A8:A9)+1</f>
        <v>1</v>
      </c>
      <c r="B10" s="106" t="s">
        <v>518</v>
      </c>
      <c r="C10" s="107" t="s">
        <v>519</v>
      </c>
      <c r="D10" s="108" t="s">
        <v>215</v>
      </c>
      <c r="E10" s="109">
        <v>1</v>
      </c>
      <c r="F10" s="110"/>
      <c r="G10" s="110">
        <f>E10*F10</f>
        <v>0</v>
      </c>
      <c r="H10" s="107" t="s">
        <v>865</v>
      </c>
    </row>
    <row r="11" spans="1:8" s="5" customFormat="1" ht="11.25">
      <c r="A11" s="105">
        <f>MAX(A9:A10)+1</f>
        <v>2</v>
      </c>
      <c r="B11" s="106" t="s">
        <v>520</v>
      </c>
      <c r="C11" s="107" t="s">
        <v>521</v>
      </c>
      <c r="D11" s="108" t="s">
        <v>215</v>
      </c>
      <c r="E11" s="109">
        <v>1</v>
      </c>
      <c r="F11" s="110"/>
      <c r="G11" s="110">
        <f aca="true" t="shared" si="0" ref="G11:G15">E11*F11</f>
        <v>0</v>
      </c>
      <c r="H11" s="107" t="s">
        <v>865</v>
      </c>
    </row>
    <row r="12" spans="1:8" s="5" customFormat="1" ht="11.25">
      <c r="A12" s="105">
        <f>MAX(A9:A11)+1</f>
        <v>3</v>
      </c>
      <c r="B12" s="106" t="s">
        <v>522</v>
      </c>
      <c r="C12" s="107" t="s">
        <v>523</v>
      </c>
      <c r="D12" s="108" t="s">
        <v>215</v>
      </c>
      <c r="E12" s="109">
        <v>1</v>
      </c>
      <c r="F12" s="110"/>
      <c r="G12" s="110">
        <f t="shared" si="0"/>
        <v>0</v>
      </c>
      <c r="H12" s="107" t="s">
        <v>865</v>
      </c>
    </row>
    <row r="13" spans="1:8" s="5" customFormat="1" ht="22.5">
      <c r="A13" s="105">
        <f>MAX(A9:A12)+1</f>
        <v>4</v>
      </c>
      <c r="B13" s="106" t="s">
        <v>524</v>
      </c>
      <c r="C13" s="107" t="s">
        <v>525</v>
      </c>
      <c r="D13" s="108" t="s">
        <v>215</v>
      </c>
      <c r="E13" s="109">
        <v>1</v>
      </c>
      <c r="F13" s="110"/>
      <c r="G13" s="110">
        <f t="shared" si="0"/>
        <v>0</v>
      </c>
      <c r="H13" s="107" t="s">
        <v>865</v>
      </c>
    </row>
    <row r="14" spans="1:8" s="5" customFormat="1" ht="11.25">
      <c r="A14" s="105">
        <f aca="true" t="shared" si="1" ref="A14">MAX(A9:A13)+1</f>
        <v>5</v>
      </c>
      <c r="B14" s="106" t="s">
        <v>526</v>
      </c>
      <c r="C14" s="107" t="s">
        <v>527</v>
      </c>
      <c r="D14" s="108" t="s">
        <v>215</v>
      </c>
      <c r="E14" s="109">
        <v>1</v>
      </c>
      <c r="F14" s="110"/>
      <c r="G14" s="110">
        <f t="shared" si="0"/>
        <v>0</v>
      </c>
      <c r="H14" s="107" t="s">
        <v>865</v>
      </c>
    </row>
    <row r="15" spans="1:8" s="5" customFormat="1" ht="11.25">
      <c r="A15" s="105">
        <f aca="true" t="shared" si="2" ref="A15">MAX(A13:A14)+1</f>
        <v>6</v>
      </c>
      <c r="B15" s="106" t="s">
        <v>528</v>
      </c>
      <c r="C15" s="107" t="s">
        <v>529</v>
      </c>
      <c r="D15" s="108" t="s">
        <v>215</v>
      </c>
      <c r="E15" s="109">
        <v>1</v>
      </c>
      <c r="F15" s="110"/>
      <c r="G15" s="110">
        <f t="shared" si="0"/>
        <v>0</v>
      </c>
      <c r="H15" s="107" t="s">
        <v>865</v>
      </c>
    </row>
    <row r="16" spans="1:8" s="5" customFormat="1" ht="11.25">
      <c r="A16" s="105">
        <f aca="true" t="shared" si="3" ref="A16">MAX(A13:A15)+1</f>
        <v>7</v>
      </c>
      <c r="B16" s="106" t="s">
        <v>530</v>
      </c>
      <c r="C16" s="107" t="s">
        <v>531</v>
      </c>
      <c r="D16" s="108" t="s">
        <v>215</v>
      </c>
      <c r="E16" s="109">
        <v>6</v>
      </c>
      <c r="F16" s="110"/>
      <c r="G16" s="110">
        <f aca="true" t="shared" si="4" ref="G16:G64">E16*F16</f>
        <v>0</v>
      </c>
      <c r="H16" s="107" t="s">
        <v>865</v>
      </c>
    </row>
    <row r="17" spans="1:8" s="5" customFormat="1" ht="22.5">
      <c r="A17" s="105">
        <f aca="true" t="shared" si="5" ref="A17">MAX(A13:A16)+1</f>
        <v>8</v>
      </c>
      <c r="B17" s="106" t="s">
        <v>532</v>
      </c>
      <c r="C17" s="107" t="s">
        <v>821</v>
      </c>
      <c r="D17" s="108" t="s">
        <v>215</v>
      </c>
      <c r="E17" s="109">
        <v>6</v>
      </c>
      <c r="F17" s="110"/>
      <c r="G17" s="110">
        <f t="shared" si="4"/>
        <v>0</v>
      </c>
      <c r="H17" s="107" t="s">
        <v>865</v>
      </c>
    </row>
    <row r="18" spans="1:8" s="5" customFormat="1" ht="11.25">
      <c r="A18" s="105">
        <f aca="true" t="shared" si="6" ref="A18">MAX(A13:A17)+1</f>
        <v>9</v>
      </c>
      <c r="B18" s="106" t="s">
        <v>533</v>
      </c>
      <c r="C18" s="107" t="s">
        <v>822</v>
      </c>
      <c r="D18" s="108" t="s">
        <v>496</v>
      </c>
      <c r="E18" s="109">
        <v>230</v>
      </c>
      <c r="F18" s="110"/>
      <c r="G18" s="110">
        <f aca="true" t="shared" si="7" ref="G18:G27">E18*F18</f>
        <v>0</v>
      </c>
      <c r="H18" s="107" t="s">
        <v>866</v>
      </c>
    </row>
    <row r="19" spans="1:8" s="5" customFormat="1" ht="11.25">
      <c r="A19" s="105">
        <f aca="true" t="shared" si="8" ref="A19:A20">MAX(A17:A18)+1</f>
        <v>10</v>
      </c>
      <c r="B19" s="106" t="s">
        <v>534</v>
      </c>
      <c r="C19" s="107" t="s">
        <v>823</v>
      </c>
      <c r="D19" s="108" t="s">
        <v>496</v>
      </c>
      <c r="E19" s="109">
        <v>250</v>
      </c>
      <c r="F19" s="110"/>
      <c r="G19" s="110">
        <f t="shared" si="7"/>
        <v>0</v>
      </c>
      <c r="H19" s="107" t="s">
        <v>866</v>
      </c>
    </row>
    <row r="20" spans="1:8" s="5" customFormat="1" ht="11.25">
      <c r="A20" s="105">
        <f t="shared" si="8"/>
        <v>11</v>
      </c>
      <c r="B20" s="106" t="s">
        <v>536</v>
      </c>
      <c r="C20" s="107" t="s">
        <v>824</v>
      </c>
      <c r="D20" s="108" t="s">
        <v>496</v>
      </c>
      <c r="E20" s="109">
        <v>10</v>
      </c>
      <c r="F20" s="110"/>
      <c r="G20" s="110">
        <f t="shared" si="7"/>
        <v>0</v>
      </c>
      <c r="H20" s="107" t="s">
        <v>866</v>
      </c>
    </row>
    <row r="21" spans="1:8" s="5" customFormat="1" ht="11.25">
      <c r="A21" s="105">
        <f aca="true" t="shared" si="9" ref="A21">MAX(A18:A20)+1</f>
        <v>12</v>
      </c>
      <c r="B21" s="106" t="s">
        <v>538</v>
      </c>
      <c r="C21" s="107" t="s">
        <v>825</v>
      </c>
      <c r="D21" s="108" t="s">
        <v>496</v>
      </c>
      <c r="E21" s="109">
        <v>10</v>
      </c>
      <c r="F21" s="110"/>
      <c r="G21" s="110">
        <f t="shared" si="7"/>
        <v>0</v>
      </c>
      <c r="H21" s="107" t="s">
        <v>866</v>
      </c>
    </row>
    <row r="22" spans="1:8" s="5" customFormat="1" ht="11.25">
      <c r="A22" s="105">
        <f aca="true" t="shared" si="10" ref="A22">MAX(A18:A21)+1</f>
        <v>13</v>
      </c>
      <c r="B22" s="106" t="s">
        <v>540</v>
      </c>
      <c r="C22" s="107" t="s">
        <v>535</v>
      </c>
      <c r="D22" s="108" t="s">
        <v>215</v>
      </c>
      <c r="E22" s="109">
        <v>2</v>
      </c>
      <c r="F22" s="110"/>
      <c r="G22" s="110">
        <f t="shared" si="7"/>
        <v>0</v>
      </c>
      <c r="H22" s="107" t="s">
        <v>864</v>
      </c>
    </row>
    <row r="23" spans="1:8" s="5" customFormat="1" ht="11.25">
      <c r="A23" s="105">
        <f aca="true" t="shared" si="11" ref="A23:A68">MAX(A18:A22)+1</f>
        <v>14</v>
      </c>
      <c r="B23" s="106" t="s">
        <v>542</v>
      </c>
      <c r="C23" s="107" t="s">
        <v>537</v>
      </c>
      <c r="D23" s="108" t="s">
        <v>215</v>
      </c>
      <c r="E23" s="109">
        <v>10</v>
      </c>
      <c r="F23" s="110"/>
      <c r="G23" s="110">
        <f t="shared" si="7"/>
        <v>0</v>
      </c>
      <c r="H23" s="107" t="s">
        <v>864</v>
      </c>
    </row>
    <row r="24" spans="1:8" s="5" customFormat="1" ht="11.25">
      <c r="A24" s="105">
        <f aca="true" t="shared" si="12" ref="A24:A69">MAX(A22:A23)+1</f>
        <v>15</v>
      </c>
      <c r="B24" s="106" t="s">
        <v>544</v>
      </c>
      <c r="C24" s="107" t="s">
        <v>539</v>
      </c>
      <c r="D24" s="108" t="s">
        <v>215</v>
      </c>
      <c r="E24" s="109">
        <v>5</v>
      </c>
      <c r="F24" s="110"/>
      <c r="G24" s="110">
        <f t="shared" si="7"/>
        <v>0</v>
      </c>
      <c r="H24" s="107" t="s">
        <v>864</v>
      </c>
    </row>
    <row r="25" spans="1:8" s="5" customFormat="1" ht="11.25">
      <c r="A25" s="105">
        <f aca="true" t="shared" si="13" ref="A25:A70">MAX(A22:A24)+1</f>
        <v>16</v>
      </c>
      <c r="B25" s="106" t="s">
        <v>546</v>
      </c>
      <c r="C25" s="107" t="s">
        <v>541</v>
      </c>
      <c r="D25" s="108" t="s">
        <v>215</v>
      </c>
      <c r="E25" s="109">
        <v>2</v>
      </c>
      <c r="F25" s="110"/>
      <c r="G25" s="110">
        <f t="shared" si="7"/>
        <v>0</v>
      </c>
      <c r="H25" s="107" t="s">
        <v>864</v>
      </c>
    </row>
    <row r="26" spans="1:8" s="5" customFormat="1" ht="11.25">
      <c r="A26" s="105">
        <f aca="true" t="shared" si="14" ref="A26:A71">MAX(A22:A25)+1</f>
        <v>17</v>
      </c>
      <c r="B26" s="106" t="s">
        <v>548</v>
      </c>
      <c r="C26" s="107" t="s">
        <v>543</v>
      </c>
      <c r="D26" s="108" t="s">
        <v>215</v>
      </c>
      <c r="E26" s="109">
        <v>1</v>
      </c>
      <c r="F26" s="110"/>
      <c r="G26" s="110">
        <f t="shared" si="7"/>
        <v>0</v>
      </c>
      <c r="H26" s="107" t="s">
        <v>864</v>
      </c>
    </row>
    <row r="27" spans="1:8" s="5" customFormat="1" ht="11.25">
      <c r="A27" s="105">
        <f aca="true" t="shared" si="15" ref="A27:A63">MAX(A22:A26)+1</f>
        <v>18</v>
      </c>
      <c r="B27" s="106" t="s">
        <v>550</v>
      </c>
      <c r="C27" s="107" t="s">
        <v>545</v>
      </c>
      <c r="D27" s="108" t="s">
        <v>215</v>
      </c>
      <c r="E27" s="109">
        <v>1</v>
      </c>
      <c r="F27" s="110"/>
      <c r="G27" s="110">
        <f t="shared" si="7"/>
        <v>0</v>
      </c>
      <c r="H27" s="107" t="s">
        <v>864</v>
      </c>
    </row>
    <row r="28" spans="1:8" s="5" customFormat="1" ht="11.25">
      <c r="A28" s="105">
        <f aca="true" t="shared" si="16" ref="A28:A29">MAX(A26:A27)+1</f>
        <v>19</v>
      </c>
      <c r="B28" s="106" t="s">
        <v>552</v>
      </c>
      <c r="C28" s="107" t="s">
        <v>547</v>
      </c>
      <c r="D28" s="108" t="s">
        <v>215</v>
      </c>
      <c r="E28" s="109">
        <v>21</v>
      </c>
      <c r="F28" s="110"/>
      <c r="G28" s="110">
        <f t="shared" si="4"/>
        <v>0</v>
      </c>
      <c r="H28" s="107" t="s">
        <v>864</v>
      </c>
    </row>
    <row r="29" spans="1:8" s="5" customFormat="1" ht="11.25">
      <c r="A29" s="105">
        <f t="shared" si="16"/>
        <v>20</v>
      </c>
      <c r="B29" s="106" t="s">
        <v>554</v>
      </c>
      <c r="C29" s="107" t="s">
        <v>549</v>
      </c>
      <c r="D29" s="108" t="s">
        <v>215</v>
      </c>
      <c r="E29" s="109">
        <v>7</v>
      </c>
      <c r="F29" s="110"/>
      <c r="G29" s="110">
        <f t="shared" si="4"/>
        <v>0</v>
      </c>
      <c r="H29" s="107" t="s">
        <v>864</v>
      </c>
    </row>
    <row r="30" spans="1:8" s="5" customFormat="1" ht="11.25">
      <c r="A30" s="105">
        <f aca="true" t="shared" si="17" ref="A30">MAX(A27:A29)+1</f>
        <v>21</v>
      </c>
      <c r="B30" s="106" t="s">
        <v>556</v>
      </c>
      <c r="C30" s="107" t="s">
        <v>551</v>
      </c>
      <c r="D30" s="108" t="s">
        <v>215</v>
      </c>
      <c r="E30" s="109">
        <v>7</v>
      </c>
      <c r="F30" s="110"/>
      <c r="G30" s="110">
        <f t="shared" si="4"/>
        <v>0</v>
      </c>
      <c r="H30" s="107" t="s">
        <v>864</v>
      </c>
    </row>
    <row r="31" spans="1:8" s="5" customFormat="1" ht="11.25">
      <c r="A31" s="105">
        <f aca="true" t="shared" si="18" ref="A31">MAX(A27:A30)+1</f>
        <v>22</v>
      </c>
      <c r="B31" s="106" t="s">
        <v>558</v>
      </c>
      <c r="C31" s="107" t="s">
        <v>553</v>
      </c>
      <c r="D31" s="108" t="s">
        <v>215</v>
      </c>
      <c r="E31" s="109">
        <v>7</v>
      </c>
      <c r="F31" s="110"/>
      <c r="G31" s="110">
        <f t="shared" si="4"/>
        <v>0</v>
      </c>
      <c r="H31" s="107" t="s">
        <v>864</v>
      </c>
    </row>
    <row r="32" spans="1:8" s="5" customFormat="1" ht="11.25">
      <c r="A32" s="105">
        <f t="shared" si="11"/>
        <v>23</v>
      </c>
      <c r="B32" s="106" t="s">
        <v>560</v>
      </c>
      <c r="C32" s="107" t="s">
        <v>555</v>
      </c>
      <c r="D32" s="108" t="s">
        <v>215</v>
      </c>
      <c r="E32" s="109">
        <v>7</v>
      </c>
      <c r="F32" s="110"/>
      <c r="G32" s="110">
        <f t="shared" si="4"/>
        <v>0</v>
      </c>
      <c r="H32" s="107" t="s">
        <v>864</v>
      </c>
    </row>
    <row r="33" spans="1:8" s="5" customFormat="1" ht="11.25">
      <c r="A33" s="105">
        <f t="shared" si="12"/>
        <v>24</v>
      </c>
      <c r="B33" s="106" t="s">
        <v>562</v>
      </c>
      <c r="C33" s="107" t="s">
        <v>557</v>
      </c>
      <c r="D33" s="108" t="s">
        <v>215</v>
      </c>
      <c r="E33" s="109">
        <v>2</v>
      </c>
      <c r="F33" s="110"/>
      <c r="G33" s="110">
        <f t="shared" si="4"/>
        <v>0</v>
      </c>
      <c r="H33" s="107" t="s">
        <v>864</v>
      </c>
    </row>
    <row r="34" spans="1:8" s="5" customFormat="1" ht="11.25">
      <c r="A34" s="105">
        <f t="shared" si="13"/>
        <v>25</v>
      </c>
      <c r="B34" s="106" t="s">
        <v>564</v>
      </c>
      <c r="C34" s="107" t="s">
        <v>559</v>
      </c>
      <c r="D34" s="108" t="s">
        <v>215</v>
      </c>
      <c r="E34" s="109">
        <v>1</v>
      </c>
      <c r="F34" s="110"/>
      <c r="G34" s="110">
        <f t="shared" si="4"/>
        <v>0</v>
      </c>
      <c r="H34" s="107" t="s">
        <v>864</v>
      </c>
    </row>
    <row r="35" spans="1:8" s="5" customFormat="1" ht="11.25">
      <c r="A35" s="105">
        <f t="shared" si="14"/>
        <v>26</v>
      </c>
      <c r="B35" s="106" t="s">
        <v>566</v>
      </c>
      <c r="C35" s="107" t="s">
        <v>561</v>
      </c>
      <c r="D35" s="108" t="s">
        <v>215</v>
      </c>
      <c r="E35" s="109">
        <v>3</v>
      </c>
      <c r="F35" s="110"/>
      <c r="G35" s="110">
        <f t="shared" si="4"/>
        <v>0</v>
      </c>
      <c r="H35" s="107" t="s">
        <v>864</v>
      </c>
    </row>
    <row r="36" spans="1:8" s="5" customFormat="1" ht="11.25">
      <c r="A36" s="105">
        <f t="shared" si="15"/>
        <v>27</v>
      </c>
      <c r="B36" s="106" t="s">
        <v>568</v>
      </c>
      <c r="C36" s="107" t="s">
        <v>563</v>
      </c>
      <c r="D36" s="108" t="s">
        <v>215</v>
      </c>
      <c r="E36" s="109">
        <v>1</v>
      </c>
      <c r="F36" s="110"/>
      <c r="G36" s="110">
        <f t="shared" si="4"/>
        <v>0</v>
      </c>
      <c r="H36" s="107" t="s">
        <v>864</v>
      </c>
    </row>
    <row r="37" spans="1:8" s="5" customFormat="1" ht="11.25">
      <c r="A37" s="105">
        <f aca="true" t="shared" si="19" ref="A37:A38">MAX(A35:A36)+1</f>
        <v>28</v>
      </c>
      <c r="B37" s="106" t="s">
        <v>570</v>
      </c>
      <c r="C37" s="107" t="s">
        <v>565</v>
      </c>
      <c r="D37" s="108" t="s">
        <v>215</v>
      </c>
      <c r="E37" s="109">
        <v>1</v>
      </c>
      <c r="F37" s="110"/>
      <c r="G37" s="110">
        <f t="shared" si="4"/>
        <v>0</v>
      </c>
      <c r="H37" s="107" t="s">
        <v>864</v>
      </c>
    </row>
    <row r="38" spans="1:8" s="5" customFormat="1" ht="11.25">
      <c r="A38" s="105">
        <f t="shared" si="19"/>
        <v>29</v>
      </c>
      <c r="B38" s="106" t="s">
        <v>572</v>
      </c>
      <c r="C38" s="107" t="s">
        <v>567</v>
      </c>
      <c r="D38" s="108" t="s">
        <v>496</v>
      </c>
      <c r="E38" s="109">
        <v>500</v>
      </c>
      <c r="F38" s="110"/>
      <c r="G38" s="110">
        <f t="shared" si="4"/>
        <v>0</v>
      </c>
      <c r="H38" s="107" t="s">
        <v>867</v>
      </c>
    </row>
    <row r="39" spans="1:8" s="5" customFormat="1" ht="11.25">
      <c r="A39" s="105">
        <f aca="true" t="shared" si="20" ref="A39">MAX(A36:A38)+1</f>
        <v>30</v>
      </c>
      <c r="B39" s="106" t="s">
        <v>574</v>
      </c>
      <c r="C39" s="107" t="s">
        <v>569</v>
      </c>
      <c r="D39" s="108" t="s">
        <v>215</v>
      </c>
      <c r="E39" s="109">
        <v>2</v>
      </c>
      <c r="F39" s="110"/>
      <c r="G39" s="110">
        <f t="shared" si="4"/>
        <v>0</v>
      </c>
      <c r="H39" s="107" t="s">
        <v>865</v>
      </c>
    </row>
    <row r="40" spans="1:8" s="5" customFormat="1" ht="11.25">
      <c r="A40" s="105">
        <f aca="true" t="shared" si="21" ref="A40">MAX(A36:A39)+1</f>
        <v>31</v>
      </c>
      <c r="B40" s="106" t="s">
        <v>576</v>
      </c>
      <c r="C40" s="107" t="s">
        <v>571</v>
      </c>
      <c r="D40" s="108" t="s">
        <v>215</v>
      </c>
      <c r="E40" s="109">
        <v>2</v>
      </c>
      <c r="F40" s="110"/>
      <c r="G40" s="110">
        <f t="shared" si="4"/>
        <v>0</v>
      </c>
      <c r="H40" s="107" t="s">
        <v>865</v>
      </c>
    </row>
    <row r="41" spans="1:8" s="5" customFormat="1" ht="11.25">
      <c r="A41" s="105">
        <f t="shared" si="11"/>
        <v>32</v>
      </c>
      <c r="B41" s="106" t="s">
        <v>578</v>
      </c>
      <c r="C41" s="107" t="s">
        <v>573</v>
      </c>
      <c r="D41" s="108" t="s">
        <v>215</v>
      </c>
      <c r="E41" s="109">
        <v>1</v>
      </c>
      <c r="F41" s="110"/>
      <c r="G41" s="110">
        <f t="shared" si="4"/>
        <v>0</v>
      </c>
      <c r="H41" s="107" t="s">
        <v>865</v>
      </c>
    </row>
    <row r="42" spans="1:8" s="5" customFormat="1" ht="11.25">
      <c r="A42" s="105">
        <f t="shared" si="12"/>
        <v>33</v>
      </c>
      <c r="B42" s="106" t="s">
        <v>580</v>
      </c>
      <c r="C42" s="107" t="s">
        <v>575</v>
      </c>
      <c r="D42" s="108" t="s">
        <v>215</v>
      </c>
      <c r="E42" s="109">
        <v>1</v>
      </c>
      <c r="F42" s="110"/>
      <c r="G42" s="110">
        <f t="shared" si="4"/>
        <v>0</v>
      </c>
      <c r="H42" s="107" t="s">
        <v>865</v>
      </c>
    </row>
    <row r="43" spans="1:8" s="5" customFormat="1" ht="11.25">
      <c r="A43" s="105">
        <f t="shared" si="13"/>
        <v>34</v>
      </c>
      <c r="B43" s="106" t="s">
        <v>582</v>
      </c>
      <c r="C43" s="107" t="s">
        <v>577</v>
      </c>
      <c r="D43" s="108" t="s">
        <v>215</v>
      </c>
      <c r="E43" s="109">
        <v>1</v>
      </c>
      <c r="F43" s="110"/>
      <c r="G43" s="110">
        <f t="shared" si="4"/>
        <v>0</v>
      </c>
      <c r="H43" s="107" t="s">
        <v>865</v>
      </c>
    </row>
    <row r="44" spans="1:8" s="5" customFormat="1" ht="11.25">
      <c r="A44" s="105">
        <f t="shared" si="14"/>
        <v>35</v>
      </c>
      <c r="B44" s="106" t="s">
        <v>584</v>
      </c>
      <c r="C44" s="107" t="s">
        <v>579</v>
      </c>
      <c r="D44" s="108" t="s">
        <v>215</v>
      </c>
      <c r="E44" s="109">
        <v>1</v>
      </c>
      <c r="F44" s="110"/>
      <c r="G44" s="110">
        <f t="shared" si="4"/>
        <v>0</v>
      </c>
      <c r="H44" s="107" t="s">
        <v>865</v>
      </c>
    </row>
    <row r="45" spans="1:8" s="5" customFormat="1" ht="11.25">
      <c r="A45" s="105">
        <f t="shared" si="15"/>
        <v>36</v>
      </c>
      <c r="B45" s="106" t="s">
        <v>586</v>
      </c>
      <c r="C45" s="107" t="s">
        <v>581</v>
      </c>
      <c r="D45" s="108" t="s">
        <v>215</v>
      </c>
      <c r="E45" s="109">
        <v>2</v>
      </c>
      <c r="F45" s="110"/>
      <c r="G45" s="110">
        <f t="shared" si="4"/>
        <v>0</v>
      </c>
      <c r="H45" s="107" t="s">
        <v>865</v>
      </c>
    </row>
    <row r="46" spans="1:8" s="5" customFormat="1" ht="11.25">
      <c r="A46" s="105">
        <f aca="true" t="shared" si="22" ref="A46:A47">MAX(A44:A45)+1</f>
        <v>37</v>
      </c>
      <c r="B46" s="106" t="s">
        <v>588</v>
      </c>
      <c r="C46" s="107" t="s">
        <v>583</v>
      </c>
      <c r="D46" s="108" t="s">
        <v>215</v>
      </c>
      <c r="E46" s="109">
        <v>2</v>
      </c>
      <c r="F46" s="110"/>
      <c r="G46" s="110">
        <f t="shared" si="4"/>
        <v>0</v>
      </c>
      <c r="H46" s="107" t="s">
        <v>865</v>
      </c>
    </row>
    <row r="47" spans="1:8" s="5" customFormat="1" ht="11.25">
      <c r="A47" s="105">
        <f t="shared" si="22"/>
        <v>38</v>
      </c>
      <c r="B47" s="106" t="s">
        <v>590</v>
      </c>
      <c r="C47" s="107" t="s">
        <v>585</v>
      </c>
      <c r="D47" s="108" t="s">
        <v>215</v>
      </c>
      <c r="E47" s="109">
        <v>1</v>
      </c>
      <c r="F47" s="110"/>
      <c r="G47" s="110">
        <f t="shared" si="4"/>
        <v>0</v>
      </c>
      <c r="H47" s="107" t="s">
        <v>865</v>
      </c>
    </row>
    <row r="48" spans="1:8" s="5" customFormat="1" ht="11.25">
      <c r="A48" s="105">
        <f aca="true" t="shared" si="23" ref="A48">MAX(A45:A47)+1</f>
        <v>39</v>
      </c>
      <c r="B48" s="106" t="s">
        <v>592</v>
      </c>
      <c r="C48" s="107" t="s">
        <v>587</v>
      </c>
      <c r="D48" s="108" t="s">
        <v>215</v>
      </c>
      <c r="E48" s="109">
        <v>1</v>
      </c>
      <c r="F48" s="110"/>
      <c r="G48" s="110">
        <f t="shared" si="4"/>
        <v>0</v>
      </c>
      <c r="H48" s="107" t="s">
        <v>865</v>
      </c>
    </row>
    <row r="49" spans="1:8" s="5" customFormat="1" ht="11.25">
      <c r="A49" s="105">
        <f aca="true" t="shared" si="24" ref="A49">MAX(A45:A48)+1</f>
        <v>40</v>
      </c>
      <c r="B49" s="106" t="s">
        <v>594</v>
      </c>
      <c r="C49" s="107" t="s">
        <v>589</v>
      </c>
      <c r="D49" s="108" t="s">
        <v>215</v>
      </c>
      <c r="E49" s="109">
        <v>1</v>
      </c>
      <c r="F49" s="110"/>
      <c r="G49" s="110">
        <f t="shared" si="4"/>
        <v>0</v>
      </c>
      <c r="H49" s="107" t="s">
        <v>865</v>
      </c>
    </row>
    <row r="50" spans="1:8" s="5" customFormat="1" ht="11.25">
      <c r="A50" s="105">
        <f t="shared" si="11"/>
        <v>41</v>
      </c>
      <c r="B50" s="106" t="s">
        <v>595</v>
      </c>
      <c r="C50" s="107" t="s">
        <v>591</v>
      </c>
      <c r="D50" s="108" t="s">
        <v>215</v>
      </c>
      <c r="E50" s="109">
        <v>1</v>
      </c>
      <c r="F50" s="110"/>
      <c r="G50" s="110">
        <f t="shared" si="4"/>
        <v>0</v>
      </c>
      <c r="H50" s="107" t="s">
        <v>865</v>
      </c>
    </row>
    <row r="51" spans="1:8" s="5" customFormat="1" ht="11.25">
      <c r="A51" s="105">
        <f t="shared" si="12"/>
        <v>42</v>
      </c>
      <c r="B51" s="106" t="s">
        <v>597</v>
      </c>
      <c r="C51" s="107" t="s">
        <v>593</v>
      </c>
      <c r="D51" s="108" t="s">
        <v>215</v>
      </c>
      <c r="E51" s="109">
        <v>1</v>
      </c>
      <c r="F51" s="110"/>
      <c r="G51" s="110">
        <f t="shared" si="4"/>
        <v>0</v>
      </c>
      <c r="H51" s="107" t="s">
        <v>865</v>
      </c>
    </row>
    <row r="52" spans="1:8" s="5" customFormat="1" ht="11.25">
      <c r="A52" s="105">
        <f t="shared" si="13"/>
        <v>43</v>
      </c>
      <c r="B52" s="106" t="s">
        <v>599</v>
      </c>
      <c r="C52" s="107" t="s">
        <v>593</v>
      </c>
      <c r="D52" s="108" t="s">
        <v>215</v>
      </c>
      <c r="E52" s="109">
        <v>4</v>
      </c>
      <c r="F52" s="110"/>
      <c r="G52" s="110">
        <f t="shared" si="4"/>
        <v>0</v>
      </c>
      <c r="H52" s="107" t="s">
        <v>865</v>
      </c>
    </row>
    <row r="53" spans="1:8" s="5" customFormat="1" ht="11.25">
      <c r="A53" s="105">
        <f t="shared" si="14"/>
        <v>44</v>
      </c>
      <c r="B53" s="106" t="s">
        <v>601</v>
      </c>
      <c r="C53" s="107" t="s">
        <v>596</v>
      </c>
      <c r="D53" s="108" t="s">
        <v>215</v>
      </c>
      <c r="E53" s="109">
        <v>1</v>
      </c>
      <c r="F53" s="110"/>
      <c r="G53" s="110">
        <f t="shared" si="4"/>
        <v>0</v>
      </c>
      <c r="H53" s="107" t="s">
        <v>865</v>
      </c>
    </row>
    <row r="54" spans="1:8" s="5" customFormat="1" ht="11.25">
      <c r="A54" s="105">
        <f t="shared" si="15"/>
        <v>45</v>
      </c>
      <c r="B54" s="106" t="s">
        <v>603</v>
      </c>
      <c r="C54" s="107" t="s">
        <v>598</v>
      </c>
      <c r="D54" s="108" t="s">
        <v>215</v>
      </c>
      <c r="E54" s="109">
        <v>3</v>
      </c>
      <c r="F54" s="110"/>
      <c r="G54" s="110">
        <f t="shared" si="4"/>
        <v>0</v>
      </c>
      <c r="H54" s="107" t="s">
        <v>865</v>
      </c>
    </row>
    <row r="55" spans="1:8" s="5" customFormat="1" ht="11.25">
      <c r="A55" s="105">
        <f aca="true" t="shared" si="25" ref="A55:A56">MAX(A53:A54)+1</f>
        <v>46</v>
      </c>
      <c r="B55" s="106" t="s">
        <v>605</v>
      </c>
      <c r="C55" s="107" t="s">
        <v>600</v>
      </c>
      <c r="D55" s="108" t="s">
        <v>215</v>
      </c>
      <c r="E55" s="109">
        <v>1</v>
      </c>
      <c r="F55" s="110"/>
      <c r="G55" s="110">
        <f t="shared" si="4"/>
        <v>0</v>
      </c>
      <c r="H55" s="107" t="s">
        <v>865</v>
      </c>
    </row>
    <row r="56" spans="1:8" s="5" customFormat="1" ht="11.25">
      <c r="A56" s="105">
        <f t="shared" si="25"/>
        <v>47</v>
      </c>
      <c r="B56" s="106" t="s">
        <v>606</v>
      </c>
      <c r="C56" s="107" t="s">
        <v>602</v>
      </c>
      <c r="D56" s="108" t="s">
        <v>215</v>
      </c>
      <c r="E56" s="109">
        <v>1</v>
      </c>
      <c r="F56" s="110"/>
      <c r="G56" s="110">
        <f t="shared" si="4"/>
        <v>0</v>
      </c>
      <c r="H56" s="107" t="s">
        <v>865</v>
      </c>
    </row>
    <row r="57" spans="1:8" s="5" customFormat="1" ht="11.25">
      <c r="A57" s="105">
        <f aca="true" t="shared" si="26" ref="A57">MAX(A54:A56)+1</f>
        <v>48</v>
      </c>
      <c r="B57" s="106" t="s">
        <v>608</v>
      </c>
      <c r="C57" s="107" t="s">
        <v>604</v>
      </c>
      <c r="D57" s="108" t="s">
        <v>215</v>
      </c>
      <c r="E57" s="109">
        <v>1</v>
      </c>
      <c r="F57" s="110"/>
      <c r="G57" s="110">
        <f t="shared" si="4"/>
        <v>0</v>
      </c>
      <c r="H57" s="107" t="s">
        <v>865</v>
      </c>
    </row>
    <row r="58" spans="1:8" s="5" customFormat="1" ht="11.25">
      <c r="A58" s="105">
        <f aca="true" t="shared" si="27" ref="A58">MAX(A54:A57)+1</f>
        <v>49</v>
      </c>
      <c r="B58" s="106" t="s">
        <v>610</v>
      </c>
      <c r="C58" s="107" t="s">
        <v>604</v>
      </c>
      <c r="D58" s="108" t="s">
        <v>215</v>
      </c>
      <c r="E58" s="109">
        <v>1</v>
      </c>
      <c r="F58" s="110"/>
      <c r="G58" s="110">
        <f t="shared" si="4"/>
        <v>0</v>
      </c>
      <c r="H58" s="107" t="s">
        <v>865</v>
      </c>
    </row>
    <row r="59" spans="1:8" s="5" customFormat="1" ht="11.25">
      <c r="A59" s="105">
        <f t="shared" si="11"/>
        <v>50</v>
      </c>
      <c r="B59" s="106" t="s">
        <v>612</v>
      </c>
      <c r="C59" s="107" t="s">
        <v>607</v>
      </c>
      <c r="D59" s="108" t="s">
        <v>215</v>
      </c>
      <c r="E59" s="109">
        <v>1</v>
      </c>
      <c r="F59" s="110"/>
      <c r="G59" s="110">
        <f t="shared" si="4"/>
        <v>0</v>
      </c>
      <c r="H59" s="107" t="s">
        <v>865</v>
      </c>
    </row>
    <row r="60" spans="1:8" s="5" customFormat="1" ht="11.25">
      <c r="A60" s="105">
        <f t="shared" si="12"/>
        <v>51</v>
      </c>
      <c r="B60" s="106" t="s">
        <v>614</v>
      </c>
      <c r="C60" s="107" t="s">
        <v>609</v>
      </c>
      <c r="D60" s="108" t="s">
        <v>215</v>
      </c>
      <c r="E60" s="109">
        <v>1</v>
      </c>
      <c r="F60" s="110"/>
      <c r="G60" s="110">
        <f t="shared" si="4"/>
        <v>0</v>
      </c>
      <c r="H60" s="107" t="s">
        <v>865</v>
      </c>
    </row>
    <row r="61" spans="1:8" s="5" customFormat="1" ht="11.25">
      <c r="A61" s="105">
        <f t="shared" si="13"/>
        <v>52</v>
      </c>
      <c r="B61" s="106" t="s">
        <v>616</v>
      </c>
      <c r="C61" s="107" t="s">
        <v>611</v>
      </c>
      <c r="D61" s="108" t="s">
        <v>215</v>
      </c>
      <c r="E61" s="109">
        <v>1</v>
      </c>
      <c r="F61" s="110"/>
      <c r="G61" s="110">
        <f t="shared" si="4"/>
        <v>0</v>
      </c>
      <c r="H61" s="107" t="s">
        <v>865</v>
      </c>
    </row>
    <row r="62" spans="1:8" s="5" customFormat="1" ht="11.25">
      <c r="A62" s="105">
        <f t="shared" si="14"/>
        <v>53</v>
      </c>
      <c r="B62" s="106" t="s">
        <v>618</v>
      </c>
      <c r="C62" s="107" t="s">
        <v>613</v>
      </c>
      <c r="D62" s="108" t="s">
        <v>361</v>
      </c>
      <c r="E62" s="109">
        <v>1</v>
      </c>
      <c r="F62" s="110"/>
      <c r="G62" s="110">
        <f t="shared" si="4"/>
        <v>0</v>
      </c>
      <c r="H62" s="107"/>
    </row>
    <row r="63" spans="1:8" s="5" customFormat="1" ht="11.25">
      <c r="A63" s="105">
        <f t="shared" si="15"/>
        <v>54</v>
      </c>
      <c r="B63" s="106" t="s">
        <v>620</v>
      </c>
      <c r="C63" s="107" t="s">
        <v>615</v>
      </c>
      <c r="D63" s="108" t="s">
        <v>215</v>
      </c>
      <c r="E63" s="109">
        <v>30</v>
      </c>
      <c r="F63" s="110"/>
      <c r="G63" s="110">
        <f t="shared" si="4"/>
        <v>0</v>
      </c>
      <c r="H63" s="107" t="s">
        <v>864</v>
      </c>
    </row>
    <row r="64" spans="1:8" s="5" customFormat="1" ht="11.25">
      <c r="A64" s="105">
        <f aca="true" t="shared" si="28" ref="A64:A65">MAX(A62:A63)+1</f>
        <v>55</v>
      </c>
      <c r="B64" s="106" t="s">
        <v>622</v>
      </c>
      <c r="C64" s="107" t="s">
        <v>617</v>
      </c>
      <c r="D64" s="108" t="s">
        <v>215</v>
      </c>
      <c r="E64" s="109">
        <v>30</v>
      </c>
      <c r="F64" s="110"/>
      <c r="G64" s="110">
        <f t="shared" si="4"/>
        <v>0</v>
      </c>
      <c r="H64" s="107" t="s">
        <v>864</v>
      </c>
    </row>
    <row r="65" spans="1:8" s="5" customFormat="1" ht="11.25">
      <c r="A65" s="105">
        <f t="shared" si="28"/>
        <v>56</v>
      </c>
      <c r="B65" s="106" t="s">
        <v>624</v>
      </c>
      <c r="C65" s="107" t="s">
        <v>619</v>
      </c>
      <c r="D65" s="108" t="s">
        <v>361</v>
      </c>
      <c r="E65" s="109">
        <v>1</v>
      </c>
      <c r="F65" s="110"/>
      <c r="G65" s="110">
        <f aca="true" t="shared" si="29" ref="G65:G67">E65*F65</f>
        <v>0</v>
      </c>
      <c r="H65" s="107" t="s">
        <v>843</v>
      </c>
    </row>
    <row r="66" spans="1:8" s="5" customFormat="1" ht="11.25">
      <c r="A66" s="105">
        <f aca="true" t="shared" si="30" ref="A66">MAX(A63:A65)+1</f>
        <v>57</v>
      </c>
      <c r="B66" s="106" t="s">
        <v>626</v>
      </c>
      <c r="C66" s="107" t="s">
        <v>621</v>
      </c>
      <c r="D66" s="108" t="s">
        <v>361</v>
      </c>
      <c r="E66" s="109">
        <v>1</v>
      </c>
      <c r="F66" s="110"/>
      <c r="G66" s="110">
        <f t="shared" si="29"/>
        <v>0</v>
      </c>
      <c r="H66" s="107" t="s">
        <v>868</v>
      </c>
    </row>
    <row r="67" spans="1:8" s="5" customFormat="1" ht="11.25">
      <c r="A67" s="105">
        <f aca="true" t="shared" si="31" ref="A67">MAX(A63:A66)+1</f>
        <v>58</v>
      </c>
      <c r="B67" s="106" t="s">
        <v>629</v>
      </c>
      <c r="C67" s="107" t="s">
        <v>623</v>
      </c>
      <c r="D67" s="108" t="s">
        <v>215</v>
      </c>
      <c r="E67" s="109">
        <v>138</v>
      </c>
      <c r="F67" s="110"/>
      <c r="G67" s="110">
        <f t="shared" si="29"/>
        <v>0</v>
      </c>
      <c r="H67" s="107"/>
    </row>
    <row r="68" spans="1:8" s="5" customFormat="1" ht="11.25">
      <c r="A68" s="105">
        <f t="shared" si="11"/>
        <v>59</v>
      </c>
      <c r="B68" s="106" t="s">
        <v>631</v>
      </c>
      <c r="C68" s="107" t="s">
        <v>625</v>
      </c>
      <c r="D68" s="108" t="s">
        <v>361</v>
      </c>
      <c r="E68" s="109">
        <v>1</v>
      </c>
      <c r="F68" s="110"/>
      <c r="G68" s="110">
        <f>E68*F68</f>
        <v>0</v>
      </c>
      <c r="H68" s="107" t="s">
        <v>860</v>
      </c>
    </row>
    <row r="69" spans="1:8" s="5" customFormat="1" ht="11.25">
      <c r="A69" s="105">
        <f t="shared" si="12"/>
        <v>60</v>
      </c>
      <c r="B69" s="106" t="s">
        <v>818</v>
      </c>
      <c r="C69" s="107" t="s">
        <v>627</v>
      </c>
      <c r="D69" s="108" t="s">
        <v>628</v>
      </c>
      <c r="E69" s="109">
        <v>72</v>
      </c>
      <c r="F69" s="110"/>
      <c r="G69" s="110">
        <f>E69*F69</f>
        <v>0</v>
      </c>
      <c r="H69" s="107" t="s">
        <v>869</v>
      </c>
    </row>
    <row r="70" spans="1:8" s="5" customFormat="1" ht="11.25">
      <c r="A70" s="105">
        <f t="shared" si="13"/>
        <v>61</v>
      </c>
      <c r="B70" s="106" t="s">
        <v>819</v>
      </c>
      <c r="C70" s="107" t="s">
        <v>630</v>
      </c>
      <c r="D70" s="108" t="s">
        <v>215</v>
      </c>
      <c r="E70" s="109">
        <v>1</v>
      </c>
      <c r="F70" s="110"/>
      <c r="G70" s="110">
        <f>E70*F70</f>
        <v>0</v>
      </c>
      <c r="H70" s="107" t="s">
        <v>865</v>
      </c>
    </row>
    <row r="71" spans="1:8" s="5" customFormat="1" ht="11.25">
      <c r="A71" s="105">
        <f t="shared" si="14"/>
        <v>62</v>
      </c>
      <c r="B71" s="106" t="s">
        <v>820</v>
      </c>
      <c r="C71" s="107" t="s">
        <v>630</v>
      </c>
      <c r="D71" s="108" t="s">
        <v>215</v>
      </c>
      <c r="E71" s="109">
        <v>7</v>
      </c>
      <c r="F71" s="110"/>
      <c r="G71" s="110">
        <f>E71*F71</f>
        <v>0</v>
      </c>
      <c r="H71" s="107" t="s">
        <v>865</v>
      </c>
    </row>
    <row r="73" spans="1:7" ht="13.5">
      <c r="A73" s="111"/>
      <c r="B73" s="112"/>
      <c r="C73" s="112" t="s">
        <v>345</v>
      </c>
      <c r="D73" s="113"/>
      <c r="E73" s="111"/>
      <c r="F73" s="111"/>
      <c r="G73" s="114">
        <f>SUBTOTAL(9,G8:G72)</f>
        <v>0</v>
      </c>
    </row>
    <row r="74" spans="1:7" ht="13.5">
      <c r="A74" s="111"/>
      <c r="B74" s="112"/>
      <c r="C74" s="112"/>
      <c r="D74" s="113"/>
      <c r="E74" s="111"/>
      <c r="F74" s="111"/>
      <c r="G74" s="114"/>
    </row>
    <row r="75" spans="1:7" ht="13.5">
      <c r="A75" s="115"/>
      <c r="B75" s="116"/>
      <c r="C75" s="117" t="s">
        <v>466</v>
      </c>
      <c r="D75" s="118"/>
      <c r="E75" s="119"/>
      <c r="F75" s="120"/>
      <c r="G75" s="120"/>
    </row>
    <row r="76" spans="1:7" ht="13.5">
      <c r="A76" s="115"/>
      <c r="B76" s="116"/>
      <c r="C76" s="117" t="s">
        <v>347</v>
      </c>
      <c r="D76" s="118"/>
      <c r="E76" s="119"/>
      <c r="F76" s="120"/>
      <c r="G76" s="120"/>
    </row>
    <row r="77" spans="1:7" ht="13.5">
      <c r="A77" s="121"/>
      <c r="B77" s="122"/>
      <c r="C77" s="123" t="s">
        <v>467</v>
      </c>
      <c r="D77" s="124"/>
      <c r="E77" s="125"/>
      <c r="F77" s="126"/>
      <c r="G77" s="126"/>
    </row>
    <row r="78" spans="1:7" ht="13.5">
      <c r="A78" s="121"/>
      <c r="B78" s="122"/>
      <c r="C78" s="123" t="s">
        <v>468</v>
      </c>
      <c r="D78" s="124"/>
      <c r="E78" s="125"/>
      <c r="F78" s="126"/>
      <c r="G78" s="126"/>
    </row>
    <row r="79" spans="1:7" ht="13.5" thickBot="1">
      <c r="A79" s="8"/>
      <c r="B79" s="8"/>
      <c r="C79" s="8"/>
      <c r="D79" s="8"/>
      <c r="E79" s="8"/>
      <c r="F79" s="8"/>
      <c r="G79" s="127"/>
    </row>
    <row r="80" spans="1:7" ht="41.25" customHeight="1" thickBot="1">
      <c r="A80" s="169" t="s">
        <v>350</v>
      </c>
      <c r="B80" s="170"/>
      <c r="C80" s="170"/>
      <c r="D80" s="170"/>
      <c r="E80" s="170"/>
      <c r="F80" s="170"/>
      <c r="G80" s="171"/>
    </row>
    <row r="81" spans="1:7" ht="13.5">
      <c r="A81" s="121"/>
      <c r="B81" s="122"/>
      <c r="C81" s="122"/>
      <c r="D81" s="124"/>
      <c r="E81" s="128"/>
      <c r="F81" s="129"/>
      <c r="G81" s="129"/>
    </row>
    <row r="82" spans="1:7" ht="13.5">
      <c r="A82" s="121"/>
      <c r="B82" s="122"/>
      <c r="C82" s="122"/>
      <c r="D82" s="124"/>
      <c r="E82" s="128"/>
      <c r="F82" s="129"/>
      <c r="G82" s="129"/>
    </row>
  </sheetData>
  <autoFilter ref="A7:G79"/>
  <mergeCells count="1">
    <mergeCell ref="A80:G80"/>
  </mergeCells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view="pageBreakPreview" zoomScaleSheetLayoutView="100" workbookViewId="0" topLeftCell="A1">
      <pane ySplit="8" topLeftCell="A45" activePane="bottomLeft" state="frozen"/>
      <selection pane="topLeft" activeCell="F58" sqref="F58"/>
      <selection pane="bottomLeft" activeCell="C63" sqref="C63"/>
    </sheetView>
  </sheetViews>
  <sheetFormatPr defaultColWidth="9.33203125" defaultRowHeight="13.5"/>
  <cols>
    <col min="1" max="1" width="7.5" style="87" customWidth="1"/>
    <col min="2" max="2" width="11" style="87" customWidth="1"/>
    <col min="3" max="3" width="57.16015625" style="87" customWidth="1"/>
    <col min="4" max="4" width="5" style="87" bestFit="1" customWidth="1"/>
    <col min="5" max="5" width="9.83203125" style="87" customWidth="1"/>
    <col min="6" max="6" width="9.83203125" style="88" customWidth="1"/>
    <col min="7" max="7" width="11.83203125" style="88" customWidth="1"/>
    <col min="8" max="8" width="55.5" style="87" customWidth="1"/>
    <col min="9" max="16384" width="9.33203125" style="87" customWidth="1"/>
  </cols>
  <sheetData>
    <row r="1" spans="1:8" s="3" customFormat="1" ht="21" customHeight="1">
      <c r="A1" s="89" t="s">
        <v>914</v>
      </c>
      <c r="B1" s="90"/>
      <c r="C1" s="90"/>
      <c r="D1" s="91"/>
      <c r="E1" s="90"/>
      <c r="F1" s="90"/>
      <c r="G1" s="90"/>
      <c r="H1" s="90"/>
    </row>
    <row r="2" spans="1:8" s="3" customFormat="1" ht="14.25" customHeight="1">
      <c r="A2" s="92" t="s">
        <v>32</v>
      </c>
      <c r="B2" s="93" t="s">
        <v>3</v>
      </c>
      <c r="C2" s="94"/>
      <c r="D2" s="95"/>
      <c r="E2" s="94" t="s">
        <v>33</v>
      </c>
      <c r="F2" s="90"/>
      <c r="G2" s="90"/>
      <c r="H2" s="94"/>
    </row>
    <row r="3" spans="1:8" s="3" customFormat="1" ht="13.5" customHeight="1">
      <c r="A3" s="96" t="s">
        <v>34</v>
      </c>
      <c r="B3" s="92" t="s">
        <v>16</v>
      </c>
      <c r="C3" s="94"/>
      <c r="D3" s="95"/>
      <c r="E3" s="94" t="s">
        <v>35</v>
      </c>
      <c r="F3" s="90"/>
      <c r="G3" s="90"/>
      <c r="H3" s="94"/>
    </row>
    <row r="4" spans="1:8" s="3" customFormat="1" ht="14.25" customHeight="1">
      <c r="A4" s="96"/>
      <c r="B4" s="92"/>
      <c r="C4" s="94"/>
      <c r="D4" s="95"/>
      <c r="E4" s="94" t="s">
        <v>36</v>
      </c>
      <c r="F4" s="97">
        <v>43223</v>
      </c>
      <c r="G4" s="90"/>
      <c r="H4" s="94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90"/>
    </row>
    <row r="6" spans="1:8" s="3" customFormat="1" ht="24.75" customHeight="1" thickBot="1">
      <c r="A6" s="98" t="s">
        <v>37</v>
      </c>
      <c r="B6" s="98" t="s">
        <v>38</v>
      </c>
      <c r="C6" s="98" t="s">
        <v>39</v>
      </c>
      <c r="D6" s="98" t="s">
        <v>40</v>
      </c>
      <c r="E6" s="98" t="s">
        <v>41</v>
      </c>
      <c r="F6" s="98" t="s">
        <v>42</v>
      </c>
      <c r="G6" s="98" t="s">
        <v>43</v>
      </c>
      <c r="H6" s="98" t="s">
        <v>817</v>
      </c>
    </row>
    <row r="7" spans="1:8" s="3" customFormat="1" ht="12.75" customHeight="1" thickBot="1">
      <c r="A7" s="98" t="s">
        <v>44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90"/>
    </row>
    <row r="9" spans="1:8" s="4" customFormat="1" ht="21" customHeight="1" collapsed="1">
      <c r="A9" s="99"/>
      <c r="B9" s="100" t="s">
        <v>44</v>
      </c>
      <c r="C9" s="101" t="s">
        <v>632</v>
      </c>
      <c r="D9" s="101"/>
      <c r="E9" s="102"/>
      <c r="F9" s="103"/>
      <c r="G9" s="104">
        <f>SUBTOTAL(9,G10:G16)</f>
        <v>0</v>
      </c>
      <c r="H9" s="101"/>
    </row>
    <row r="10" spans="1:8" s="5" customFormat="1" ht="22.5">
      <c r="A10" s="105">
        <v>1</v>
      </c>
      <c r="B10" s="106" t="s">
        <v>633</v>
      </c>
      <c r="C10" s="107" t="s">
        <v>634</v>
      </c>
      <c r="D10" s="108" t="s">
        <v>215</v>
      </c>
      <c r="E10" s="109">
        <v>1</v>
      </c>
      <c r="F10" s="110"/>
      <c r="G10" s="110">
        <f>E10*F10</f>
        <v>0</v>
      </c>
      <c r="H10" s="107"/>
    </row>
    <row r="11" spans="1:8" s="5" customFormat="1" ht="11.25">
      <c r="A11" s="105">
        <v>2</v>
      </c>
      <c r="B11" s="106" t="s">
        <v>635</v>
      </c>
      <c r="C11" s="107" t="s">
        <v>636</v>
      </c>
      <c r="D11" s="108" t="s">
        <v>215</v>
      </c>
      <c r="E11" s="109">
        <v>1</v>
      </c>
      <c r="F11" s="110"/>
      <c r="G11" s="110">
        <f aca="true" t="shared" si="0" ref="G11:G65">E11*F11</f>
        <v>0</v>
      </c>
      <c r="H11" s="107"/>
    </row>
    <row r="12" spans="1:8" s="5" customFormat="1" ht="33.75">
      <c r="A12" s="105">
        <v>3</v>
      </c>
      <c r="B12" s="106" t="s">
        <v>637</v>
      </c>
      <c r="C12" s="107" t="s">
        <v>638</v>
      </c>
      <c r="D12" s="108" t="s">
        <v>215</v>
      </c>
      <c r="E12" s="109">
        <v>6</v>
      </c>
      <c r="F12" s="110"/>
      <c r="G12" s="110">
        <f t="shared" si="0"/>
        <v>0</v>
      </c>
      <c r="H12" s="107"/>
    </row>
    <row r="13" spans="1:8" s="5" customFormat="1" ht="11.25">
      <c r="A13" s="105">
        <v>4</v>
      </c>
      <c r="B13" s="106" t="s">
        <v>639</v>
      </c>
      <c r="C13" s="107" t="s">
        <v>640</v>
      </c>
      <c r="D13" s="108" t="s">
        <v>215</v>
      </c>
      <c r="E13" s="109">
        <v>1</v>
      </c>
      <c r="F13" s="110"/>
      <c r="G13" s="110">
        <f t="shared" si="0"/>
        <v>0</v>
      </c>
      <c r="H13" s="107"/>
    </row>
    <row r="14" spans="1:8" s="5" customFormat="1" ht="11.25">
      <c r="A14" s="105">
        <v>5</v>
      </c>
      <c r="B14" s="106" t="s">
        <v>641</v>
      </c>
      <c r="C14" s="107" t="s">
        <v>642</v>
      </c>
      <c r="D14" s="108" t="s">
        <v>215</v>
      </c>
      <c r="E14" s="109">
        <v>1</v>
      </c>
      <c r="F14" s="110"/>
      <c r="G14" s="110">
        <f aca="true" t="shared" si="1" ref="G14:G16">E14*F14</f>
        <v>0</v>
      </c>
      <c r="H14" s="107"/>
    </row>
    <row r="15" spans="1:8" s="5" customFormat="1" ht="22.5">
      <c r="A15" s="105">
        <v>6</v>
      </c>
      <c r="B15" s="106" t="s">
        <v>643</v>
      </c>
      <c r="C15" s="107" t="s">
        <v>644</v>
      </c>
      <c r="D15" s="108" t="s">
        <v>361</v>
      </c>
      <c r="E15" s="109">
        <v>1</v>
      </c>
      <c r="F15" s="110"/>
      <c r="G15" s="110">
        <f t="shared" si="1"/>
        <v>0</v>
      </c>
      <c r="H15" s="107"/>
    </row>
    <row r="16" spans="1:8" s="5" customFormat="1" ht="11.25">
      <c r="A16" s="105">
        <v>7</v>
      </c>
      <c r="B16" s="106" t="s">
        <v>645</v>
      </c>
      <c r="C16" s="107" t="s">
        <v>646</v>
      </c>
      <c r="D16" s="108" t="s">
        <v>215</v>
      </c>
      <c r="E16" s="109">
        <v>8</v>
      </c>
      <c r="F16" s="110"/>
      <c r="G16" s="110">
        <f t="shared" si="1"/>
        <v>0</v>
      </c>
      <c r="H16" s="107"/>
    </row>
    <row r="17" spans="1:8" s="4" customFormat="1" ht="21" customHeight="1" collapsed="1">
      <c r="A17" s="99"/>
      <c r="B17" s="100" t="s">
        <v>647</v>
      </c>
      <c r="C17" s="101" t="s">
        <v>648</v>
      </c>
      <c r="D17" s="101"/>
      <c r="E17" s="102"/>
      <c r="F17" s="103"/>
      <c r="G17" s="104">
        <f>SUBTOTAL(9,G18:G28)</f>
        <v>0</v>
      </c>
      <c r="H17" s="101"/>
    </row>
    <row r="18" spans="1:8" s="5" customFormat="1" ht="11.25">
      <c r="A18" s="105">
        <f aca="true" t="shared" si="2" ref="A18:A65">MAX(A13:A17)+1</f>
        <v>8</v>
      </c>
      <c r="B18" s="106" t="s">
        <v>649</v>
      </c>
      <c r="C18" s="107" t="s">
        <v>650</v>
      </c>
      <c r="D18" s="108" t="s">
        <v>226</v>
      </c>
      <c r="E18" s="109">
        <v>1340</v>
      </c>
      <c r="F18" s="110"/>
      <c r="G18" s="110">
        <f t="shared" si="0"/>
        <v>0</v>
      </c>
      <c r="H18" s="107"/>
    </row>
    <row r="19" spans="1:8" s="5" customFormat="1" ht="11.25">
      <c r="A19" s="105">
        <f t="shared" si="2"/>
        <v>9</v>
      </c>
      <c r="B19" s="106" t="s">
        <v>651</v>
      </c>
      <c r="C19" s="107" t="s">
        <v>652</v>
      </c>
      <c r="D19" s="108" t="s">
        <v>226</v>
      </c>
      <c r="E19" s="109">
        <v>240</v>
      </c>
      <c r="F19" s="110"/>
      <c r="G19" s="110">
        <f t="shared" si="0"/>
        <v>0</v>
      </c>
      <c r="H19" s="107"/>
    </row>
    <row r="20" spans="1:8" s="5" customFormat="1" ht="11.25">
      <c r="A20" s="105">
        <f t="shared" si="2"/>
        <v>10</v>
      </c>
      <c r="B20" s="106" t="s">
        <v>653</v>
      </c>
      <c r="C20" s="107" t="s">
        <v>654</v>
      </c>
      <c r="D20" s="108" t="s">
        <v>226</v>
      </c>
      <c r="E20" s="109">
        <v>1980</v>
      </c>
      <c r="F20" s="110"/>
      <c r="G20" s="110">
        <f t="shared" si="0"/>
        <v>0</v>
      </c>
      <c r="H20" s="107"/>
    </row>
    <row r="21" spans="1:8" s="5" customFormat="1" ht="11.25">
      <c r="A21" s="105">
        <f t="shared" si="2"/>
        <v>11</v>
      </c>
      <c r="B21" s="106" t="s">
        <v>655</v>
      </c>
      <c r="C21" s="107" t="s">
        <v>656</v>
      </c>
      <c r="D21" s="108" t="s">
        <v>226</v>
      </c>
      <c r="E21" s="109">
        <v>160</v>
      </c>
      <c r="F21" s="110"/>
      <c r="G21" s="110">
        <f t="shared" si="0"/>
        <v>0</v>
      </c>
      <c r="H21" s="107"/>
    </row>
    <row r="22" spans="1:8" s="5" customFormat="1" ht="11.25">
      <c r="A22" s="105">
        <f t="shared" si="2"/>
        <v>12</v>
      </c>
      <c r="B22" s="106" t="s">
        <v>657</v>
      </c>
      <c r="C22" s="107" t="s">
        <v>658</v>
      </c>
      <c r="D22" s="108" t="s">
        <v>226</v>
      </c>
      <c r="E22" s="109">
        <v>60</v>
      </c>
      <c r="F22" s="110"/>
      <c r="G22" s="110">
        <f t="shared" si="0"/>
        <v>0</v>
      </c>
      <c r="H22" s="107"/>
    </row>
    <row r="23" spans="1:8" s="5" customFormat="1" ht="11.25">
      <c r="A23" s="105">
        <f t="shared" si="2"/>
        <v>13</v>
      </c>
      <c r="B23" s="106" t="s">
        <v>659</v>
      </c>
      <c r="C23" s="107" t="s">
        <v>660</v>
      </c>
      <c r="D23" s="108" t="s">
        <v>226</v>
      </c>
      <c r="E23" s="109">
        <v>210</v>
      </c>
      <c r="F23" s="110"/>
      <c r="G23" s="110">
        <f t="shared" si="0"/>
        <v>0</v>
      </c>
      <c r="H23" s="107"/>
    </row>
    <row r="24" spans="1:8" s="5" customFormat="1" ht="11.25">
      <c r="A24" s="105">
        <f t="shared" si="2"/>
        <v>14</v>
      </c>
      <c r="B24" s="106" t="s">
        <v>661</v>
      </c>
      <c r="C24" s="107" t="s">
        <v>662</v>
      </c>
      <c r="D24" s="108" t="s">
        <v>226</v>
      </c>
      <c r="E24" s="109">
        <v>240</v>
      </c>
      <c r="F24" s="110"/>
      <c r="G24" s="110">
        <f t="shared" si="0"/>
        <v>0</v>
      </c>
      <c r="H24" s="107"/>
    </row>
    <row r="25" spans="1:8" s="5" customFormat="1" ht="11.25">
      <c r="A25" s="105">
        <f t="shared" si="2"/>
        <v>15</v>
      </c>
      <c r="B25" s="106" t="s">
        <v>663</v>
      </c>
      <c r="C25" s="107" t="s">
        <v>664</v>
      </c>
      <c r="D25" s="108" t="s">
        <v>226</v>
      </c>
      <c r="E25" s="109">
        <v>40</v>
      </c>
      <c r="F25" s="110"/>
      <c r="G25" s="110">
        <f t="shared" si="0"/>
        <v>0</v>
      </c>
      <c r="H25" s="107"/>
    </row>
    <row r="26" spans="1:8" s="5" customFormat="1" ht="11.25">
      <c r="A26" s="105">
        <f t="shared" si="2"/>
        <v>16</v>
      </c>
      <c r="B26" s="106" t="s">
        <v>665</v>
      </c>
      <c r="C26" s="107" t="s">
        <v>666</v>
      </c>
      <c r="D26" s="108" t="s">
        <v>226</v>
      </c>
      <c r="E26" s="109">
        <v>10</v>
      </c>
      <c r="F26" s="110"/>
      <c r="G26" s="110">
        <f t="shared" si="0"/>
        <v>0</v>
      </c>
      <c r="H26" s="107"/>
    </row>
    <row r="27" spans="1:8" s="5" customFormat="1" ht="11.25">
      <c r="A27" s="105">
        <f t="shared" si="2"/>
        <v>17</v>
      </c>
      <c r="B27" s="106" t="s">
        <v>667</v>
      </c>
      <c r="C27" s="107" t="s">
        <v>668</v>
      </c>
      <c r="D27" s="108" t="s">
        <v>226</v>
      </c>
      <c r="E27" s="109">
        <v>210</v>
      </c>
      <c r="F27" s="110"/>
      <c r="G27" s="110">
        <f aca="true" t="shared" si="3" ref="G27">E27*F27</f>
        <v>0</v>
      </c>
      <c r="H27" s="107"/>
    </row>
    <row r="28" spans="1:8" s="5" customFormat="1" ht="11.25">
      <c r="A28" s="105">
        <f t="shared" si="2"/>
        <v>18</v>
      </c>
      <c r="B28" s="106" t="s">
        <v>669</v>
      </c>
      <c r="C28" s="107" t="s">
        <v>670</v>
      </c>
      <c r="D28" s="108" t="s">
        <v>226</v>
      </c>
      <c r="E28" s="109">
        <v>10</v>
      </c>
      <c r="F28" s="110"/>
      <c r="G28" s="110">
        <f t="shared" si="0"/>
        <v>0</v>
      </c>
      <c r="H28" s="107"/>
    </row>
    <row r="29" spans="1:8" s="4" customFormat="1" ht="21" customHeight="1" collapsed="1">
      <c r="A29" s="99"/>
      <c r="B29" s="100" t="s">
        <v>671</v>
      </c>
      <c r="C29" s="101" t="s">
        <v>672</v>
      </c>
      <c r="D29" s="101"/>
      <c r="E29" s="102"/>
      <c r="F29" s="103"/>
      <c r="G29" s="104">
        <f>SUBTOTAL(9,G30:G39)</f>
        <v>0</v>
      </c>
      <c r="H29" s="101"/>
    </row>
    <row r="30" spans="1:8" s="5" customFormat="1" ht="22.5">
      <c r="A30" s="105">
        <f t="shared" si="2"/>
        <v>19</v>
      </c>
      <c r="B30" s="106" t="s">
        <v>673</v>
      </c>
      <c r="C30" s="107" t="s">
        <v>674</v>
      </c>
      <c r="D30" s="108" t="s">
        <v>215</v>
      </c>
      <c r="E30" s="109">
        <v>155</v>
      </c>
      <c r="F30" s="110"/>
      <c r="G30" s="110">
        <f t="shared" si="0"/>
        <v>0</v>
      </c>
      <c r="H30" s="107"/>
    </row>
    <row r="31" spans="1:8" s="5" customFormat="1" ht="22.5">
      <c r="A31" s="105">
        <f t="shared" si="2"/>
        <v>20</v>
      </c>
      <c r="B31" s="106" t="s">
        <v>675</v>
      </c>
      <c r="C31" s="107" t="s">
        <v>676</v>
      </c>
      <c r="D31" s="108" t="s">
        <v>215</v>
      </c>
      <c r="E31" s="109">
        <v>9</v>
      </c>
      <c r="F31" s="110"/>
      <c r="G31" s="110">
        <f t="shared" si="0"/>
        <v>0</v>
      </c>
      <c r="H31" s="107"/>
    </row>
    <row r="32" spans="1:8" s="5" customFormat="1" ht="22.5">
      <c r="A32" s="105">
        <f t="shared" si="2"/>
        <v>21</v>
      </c>
      <c r="B32" s="106" t="s">
        <v>677</v>
      </c>
      <c r="C32" s="107" t="s">
        <v>678</v>
      </c>
      <c r="D32" s="108" t="s">
        <v>215</v>
      </c>
      <c r="E32" s="109">
        <v>11</v>
      </c>
      <c r="F32" s="110"/>
      <c r="G32" s="110">
        <f t="shared" si="0"/>
        <v>0</v>
      </c>
      <c r="H32" s="107"/>
    </row>
    <row r="33" spans="1:8" s="5" customFormat="1" ht="22.5">
      <c r="A33" s="105">
        <f t="shared" si="2"/>
        <v>22</v>
      </c>
      <c r="B33" s="106" t="s">
        <v>679</v>
      </c>
      <c r="C33" s="107" t="s">
        <v>680</v>
      </c>
      <c r="D33" s="108" t="s">
        <v>215</v>
      </c>
      <c r="E33" s="109">
        <v>19</v>
      </c>
      <c r="F33" s="110"/>
      <c r="G33" s="110">
        <f t="shared" si="0"/>
        <v>0</v>
      </c>
      <c r="H33" s="107"/>
    </row>
    <row r="34" spans="1:8" s="5" customFormat="1" ht="22.5">
      <c r="A34" s="105">
        <f t="shared" si="2"/>
        <v>23</v>
      </c>
      <c r="B34" s="106" t="s">
        <v>681</v>
      </c>
      <c r="C34" s="107" t="s">
        <v>682</v>
      </c>
      <c r="D34" s="108" t="s">
        <v>215</v>
      </c>
      <c r="E34" s="109">
        <v>19</v>
      </c>
      <c r="F34" s="110"/>
      <c r="G34" s="110">
        <f t="shared" si="0"/>
        <v>0</v>
      </c>
      <c r="H34" s="107"/>
    </row>
    <row r="35" spans="1:8" s="5" customFormat="1" ht="22.5">
      <c r="A35" s="105">
        <f t="shared" si="2"/>
        <v>24</v>
      </c>
      <c r="B35" s="106" t="s">
        <v>683</v>
      </c>
      <c r="C35" s="107" t="s">
        <v>684</v>
      </c>
      <c r="D35" s="108" t="s">
        <v>215</v>
      </c>
      <c r="E35" s="109">
        <v>12</v>
      </c>
      <c r="F35" s="110"/>
      <c r="G35" s="110">
        <f t="shared" si="0"/>
        <v>0</v>
      </c>
      <c r="H35" s="107"/>
    </row>
    <row r="36" spans="1:8" s="5" customFormat="1" ht="22.5">
      <c r="A36" s="105">
        <f t="shared" si="2"/>
        <v>25</v>
      </c>
      <c r="B36" s="106" t="s">
        <v>685</v>
      </c>
      <c r="C36" s="107" t="s">
        <v>686</v>
      </c>
      <c r="D36" s="108" t="s">
        <v>215</v>
      </c>
      <c r="E36" s="109">
        <v>4</v>
      </c>
      <c r="F36" s="110"/>
      <c r="G36" s="110">
        <f t="shared" si="0"/>
        <v>0</v>
      </c>
      <c r="H36" s="107"/>
    </row>
    <row r="37" spans="1:8" s="5" customFormat="1" ht="22.5">
      <c r="A37" s="105">
        <f t="shared" si="2"/>
        <v>26</v>
      </c>
      <c r="B37" s="106" t="s">
        <v>687</v>
      </c>
      <c r="C37" s="107" t="s">
        <v>688</v>
      </c>
      <c r="D37" s="108" t="s">
        <v>215</v>
      </c>
      <c r="E37" s="109">
        <v>10</v>
      </c>
      <c r="F37" s="110"/>
      <c r="G37" s="110">
        <f t="shared" si="0"/>
        <v>0</v>
      </c>
      <c r="H37" s="107"/>
    </row>
    <row r="38" spans="1:8" s="5" customFormat="1" ht="11.25">
      <c r="A38" s="105">
        <f t="shared" si="2"/>
        <v>27</v>
      </c>
      <c r="B38" s="106" t="s">
        <v>689</v>
      </c>
      <c r="C38" s="107" t="s">
        <v>690</v>
      </c>
      <c r="D38" s="108" t="s">
        <v>215</v>
      </c>
      <c r="E38" s="109">
        <v>6</v>
      </c>
      <c r="F38" s="110"/>
      <c r="G38" s="110">
        <f t="shared" si="0"/>
        <v>0</v>
      </c>
      <c r="H38" s="107"/>
    </row>
    <row r="39" spans="1:8" s="5" customFormat="1" ht="11.25">
      <c r="A39" s="105">
        <f t="shared" si="2"/>
        <v>28</v>
      </c>
      <c r="B39" s="106" t="s">
        <v>691</v>
      </c>
      <c r="C39" s="107" t="s">
        <v>692</v>
      </c>
      <c r="D39" s="108" t="s">
        <v>215</v>
      </c>
      <c r="E39" s="109">
        <v>300</v>
      </c>
      <c r="F39" s="110"/>
      <c r="G39" s="110">
        <f t="shared" si="0"/>
        <v>0</v>
      </c>
      <c r="H39" s="107"/>
    </row>
    <row r="40" spans="1:8" s="4" customFormat="1" ht="21" customHeight="1" collapsed="1">
      <c r="A40" s="99"/>
      <c r="B40" s="100" t="s">
        <v>693</v>
      </c>
      <c r="C40" s="101" t="s">
        <v>694</v>
      </c>
      <c r="D40" s="101"/>
      <c r="E40" s="102"/>
      <c r="F40" s="103"/>
      <c r="G40" s="104">
        <f>SUBTOTAL(9,G41:G46)</f>
        <v>0</v>
      </c>
      <c r="H40" s="101"/>
    </row>
    <row r="41" spans="1:8" s="5" customFormat="1" ht="22.5">
      <c r="A41" s="105">
        <f t="shared" si="2"/>
        <v>29</v>
      </c>
      <c r="B41" s="106" t="s">
        <v>695</v>
      </c>
      <c r="C41" s="107" t="s">
        <v>696</v>
      </c>
      <c r="D41" s="108" t="s">
        <v>215</v>
      </c>
      <c r="E41" s="109">
        <v>13</v>
      </c>
      <c r="F41" s="110"/>
      <c r="G41" s="110">
        <f aca="true" t="shared" si="4" ref="G41:G46">E41*F41</f>
        <v>0</v>
      </c>
      <c r="H41" s="107"/>
    </row>
    <row r="42" spans="1:8" s="5" customFormat="1" ht="11.25">
      <c r="A42" s="105">
        <f t="shared" si="2"/>
        <v>30</v>
      </c>
      <c r="B42" s="106" t="s">
        <v>697</v>
      </c>
      <c r="C42" s="107" t="s">
        <v>698</v>
      </c>
      <c r="D42" s="108" t="s">
        <v>215</v>
      </c>
      <c r="E42" s="109">
        <v>7</v>
      </c>
      <c r="F42" s="110"/>
      <c r="G42" s="110">
        <f t="shared" si="4"/>
        <v>0</v>
      </c>
      <c r="H42" s="107"/>
    </row>
    <row r="43" spans="1:8" s="5" customFormat="1" ht="11.25">
      <c r="A43" s="105">
        <f t="shared" si="2"/>
        <v>31</v>
      </c>
      <c r="B43" s="106" t="s">
        <v>699</v>
      </c>
      <c r="C43" s="107" t="s">
        <v>700</v>
      </c>
      <c r="D43" s="108" t="s">
        <v>215</v>
      </c>
      <c r="E43" s="109">
        <v>37</v>
      </c>
      <c r="F43" s="110"/>
      <c r="G43" s="110">
        <f t="shared" si="4"/>
        <v>0</v>
      </c>
      <c r="H43" s="107"/>
    </row>
    <row r="44" spans="1:8" s="5" customFormat="1" ht="11.25">
      <c r="A44" s="105">
        <f t="shared" si="2"/>
        <v>32</v>
      </c>
      <c r="B44" s="106" t="s">
        <v>701</v>
      </c>
      <c r="C44" s="107" t="s">
        <v>702</v>
      </c>
      <c r="D44" s="108" t="s">
        <v>215</v>
      </c>
      <c r="E44" s="109">
        <v>2</v>
      </c>
      <c r="F44" s="110"/>
      <c r="G44" s="110">
        <f t="shared" si="4"/>
        <v>0</v>
      </c>
      <c r="H44" s="107"/>
    </row>
    <row r="45" spans="1:8" s="5" customFormat="1" ht="11.25">
      <c r="A45" s="105">
        <f t="shared" si="2"/>
        <v>33</v>
      </c>
      <c r="B45" s="106" t="s">
        <v>703</v>
      </c>
      <c r="C45" s="107" t="s">
        <v>704</v>
      </c>
      <c r="D45" s="108" t="s">
        <v>215</v>
      </c>
      <c r="E45" s="109">
        <v>15</v>
      </c>
      <c r="F45" s="110"/>
      <c r="G45" s="110">
        <f t="shared" si="4"/>
        <v>0</v>
      </c>
      <c r="H45" s="107"/>
    </row>
    <row r="46" spans="1:8" s="5" customFormat="1" ht="11.25">
      <c r="A46" s="105">
        <f t="shared" si="2"/>
        <v>34</v>
      </c>
      <c r="B46" s="106" t="s">
        <v>705</v>
      </c>
      <c r="C46" s="107" t="s">
        <v>706</v>
      </c>
      <c r="D46" s="108" t="s">
        <v>215</v>
      </c>
      <c r="E46" s="109">
        <v>15</v>
      </c>
      <c r="F46" s="110"/>
      <c r="G46" s="110">
        <f t="shared" si="4"/>
        <v>0</v>
      </c>
      <c r="H46" s="107"/>
    </row>
    <row r="47" spans="1:8" s="4" customFormat="1" ht="21" customHeight="1" collapsed="1">
      <c r="A47" s="99"/>
      <c r="B47" s="100" t="s">
        <v>707</v>
      </c>
      <c r="C47" s="101" t="s">
        <v>708</v>
      </c>
      <c r="D47" s="101"/>
      <c r="E47" s="102"/>
      <c r="F47" s="103"/>
      <c r="G47" s="104">
        <f>SUBTOTAL(9,G48:G59)</f>
        <v>0</v>
      </c>
      <c r="H47" s="101"/>
    </row>
    <row r="48" spans="1:8" s="5" customFormat="1" ht="11.25">
      <c r="A48" s="105">
        <f t="shared" si="2"/>
        <v>35</v>
      </c>
      <c r="B48" s="106" t="s">
        <v>709</v>
      </c>
      <c r="C48" s="107" t="s">
        <v>710</v>
      </c>
      <c r="D48" s="108" t="s">
        <v>215</v>
      </c>
      <c r="E48" s="109">
        <v>4</v>
      </c>
      <c r="F48" s="110"/>
      <c r="G48" s="110">
        <f t="shared" si="0"/>
        <v>0</v>
      </c>
      <c r="H48" s="107"/>
    </row>
    <row r="49" spans="1:8" s="5" customFormat="1" ht="11.25">
      <c r="A49" s="105">
        <f t="shared" si="2"/>
        <v>36</v>
      </c>
      <c r="B49" s="106" t="s">
        <v>711</v>
      </c>
      <c r="C49" s="107" t="s">
        <v>712</v>
      </c>
      <c r="D49" s="108" t="s">
        <v>226</v>
      </c>
      <c r="E49" s="109">
        <v>40</v>
      </c>
      <c r="F49" s="110"/>
      <c r="G49" s="110">
        <f t="shared" si="0"/>
        <v>0</v>
      </c>
      <c r="H49" s="107"/>
    </row>
    <row r="50" spans="1:8" s="5" customFormat="1" ht="11.25">
      <c r="A50" s="105">
        <f t="shared" si="2"/>
        <v>37</v>
      </c>
      <c r="B50" s="106" t="s">
        <v>713</v>
      </c>
      <c r="C50" s="107" t="s">
        <v>714</v>
      </c>
      <c r="D50" s="108" t="s">
        <v>226</v>
      </c>
      <c r="E50" s="109">
        <v>10</v>
      </c>
      <c r="F50" s="110"/>
      <c r="G50" s="110">
        <f t="shared" si="0"/>
        <v>0</v>
      </c>
      <c r="H50" s="107"/>
    </row>
    <row r="51" spans="1:8" s="5" customFormat="1" ht="11.25">
      <c r="A51" s="105">
        <f t="shared" si="2"/>
        <v>38</v>
      </c>
      <c r="B51" s="106" t="s">
        <v>715</v>
      </c>
      <c r="C51" s="107" t="s">
        <v>716</v>
      </c>
      <c r="D51" s="108" t="s">
        <v>226</v>
      </c>
      <c r="E51" s="109">
        <v>50</v>
      </c>
      <c r="F51" s="110"/>
      <c r="G51" s="110">
        <f t="shared" si="0"/>
        <v>0</v>
      </c>
      <c r="H51" s="107"/>
    </row>
    <row r="52" spans="1:8" s="5" customFormat="1" ht="11.25">
      <c r="A52" s="105">
        <f t="shared" si="2"/>
        <v>39</v>
      </c>
      <c r="B52" s="106" t="s">
        <v>717</v>
      </c>
      <c r="C52" s="107" t="s">
        <v>718</v>
      </c>
      <c r="D52" s="108" t="s">
        <v>215</v>
      </c>
      <c r="E52" s="109">
        <v>40</v>
      </c>
      <c r="F52" s="110"/>
      <c r="G52" s="110">
        <f t="shared" si="0"/>
        <v>0</v>
      </c>
      <c r="H52" s="107"/>
    </row>
    <row r="53" spans="1:8" s="5" customFormat="1" ht="11.25">
      <c r="A53" s="105">
        <f t="shared" si="2"/>
        <v>40</v>
      </c>
      <c r="B53" s="106" t="s">
        <v>719</v>
      </c>
      <c r="C53" s="107" t="s">
        <v>720</v>
      </c>
      <c r="D53" s="108" t="s">
        <v>215</v>
      </c>
      <c r="E53" s="109">
        <v>3</v>
      </c>
      <c r="F53" s="110"/>
      <c r="G53" s="110">
        <f t="shared" si="0"/>
        <v>0</v>
      </c>
      <c r="H53" s="107"/>
    </row>
    <row r="54" spans="1:8" s="5" customFormat="1" ht="11.25">
      <c r="A54" s="105">
        <f t="shared" si="2"/>
        <v>41</v>
      </c>
      <c r="B54" s="106" t="s">
        <v>721</v>
      </c>
      <c r="C54" s="107" t="s">
        <v>722</v>
      </c>
      <c r="D54" s="108" t="s">
        <v>215</v>
      </c>
      <c r="E54" s="109">
        <v>6</v>
      </c>
      <c r="F54" s="110"/>
      <c r="G54" s="110">
        <f t="shared" si="0"/>
        <v>0</v>
      </c>
      <c r="H54" s="107"/>
    </row>
    <row r="55" spans="1:8" s="5" customFormat="1" ht="11.25">
      <c r="A55" s="105">
        <f t="shared" si="2"/>
        <v>42</v>
      </c>
      <c r="B55" s="106" t="s">
        <v>723</v>
      </c>
      <c r="C55" s="107" t="s">
        <v>724</v>
      </c>
      <c r="D55" s="108" t="s">
        <v>215</v>
      </c>
      <c r="E55" s="109">
        <v>4</v>
      </c>
      <c r="F55" s="110"/>
      <c r="G55" s="110">
        <f t="shared" si="0"/>
        <v>0</v>
      </c>
      <c r="H55" s="107"/>
    </row>
    <row r="56" spans="1:8" s="5" customFormat="1" ht="11.25">
      <c r="A56" s="105">
        <f t="shared" si="2"/>
        <v>43</v>
      </c>
      <c r="B56" s="106" t="s">
        <v>725</v>
      </c>
      <c r="C56" s="107" t="s">
        <v>726</v>
      </c>
      <c r="D56" s="108" t="s">
        <v>215</v>
      </c>
      <c r="E56" s="109">
        <v>3</v>
      </c>
      <c r="F56" s="110"/>
      <c r="G56" s="110">
        <f t="shared" si="0"/>
        <v>0</v>
      </c>
      <c r="H56" s="107"/>
    </row>
    <row r="57" spans="1:8" s="5" customFormat="1" ht="11.25">
      <c r="A57" s="105">
        <f t="shared" si="2"/>
        <v>44</v>
      </c>
      <c r="B57" s="106" t="s">
        <v>727</v>
      </c>
      <c r="C57" s="107" t="s">
        <v>728</v>
      </c>
      <c r="D57" s="108" t="s">
        <v>215</v>
      </c>
      <c r="E57" s="109">
        <v>4</v>
      </c>
      <c r="F57" s="110"/>
      <c r="G57" s="110">
        <f t="shared" si="0"/>
        <v>0</v>
      </c>
      <c r="H57" s="107"/>
    </row>
    <row r="58" spans="1:8" s="5" customFormat="1" ht="11.25">
      <c r="A58" s="105">
        <f t="shared" si="2"/>
        <v>45</v>
      </c>
      <c r="B58" s="106" t="s">
        <v>729</v>
      </c>
      <c r="C58" s="107" t="s">
        <v>730</v>
      </c>
      <c r="D58" s="108" t="s">
        <v>215</v>
      </c>
      <c r="E58" s="109">
        <v>4</v>
      </c>
      <c r="F58" s="110"/>
      <c r="G58" s="110">
        <f aca="true" t="shared" si="5" ref="G58">E58*F58</f>
        <v>0</v>
      </c>
      <c r="H58" s="107"/>
    </row>
    <row r="59" spans="1:8" s="5" customFormat="1" ht="11.25">
      <c r="A59" s="105">
        <f t="shared" si="2"/>
        <v>46</v>
      </c>
      <c r="B59" s="106" t="s">
        <v>731</v>
      </c>
      <c r="C59" s="107" t="s">
        <v>732</v>
      </c>
      <c r="D59" s="108" t="s">
        <v>226</v>
      </c>
      <c r="E59" s="109">
        <v>40</v>
      </c>
      <c r="F59" s="110"/>
      <c r="G59" s="110">
        <f t="shared" si="0"/>
        <v>0</v>
      </c>
      <c r="H59" s="107"/>
    </row>
    <row r="60" spans="1:8" s="4" customFormat="1" ht="21" customHeight="1" collapsed="1">
      <c r="A60" s="99"/>
      <c r="B60" s="100" t="s">
        <v>733</v>
      </c>
      <c r="C60" s="101" t="s">
        <v>491</v>
      </c>
      <c r="D60" s="101"/>
      <c r="E60" s="102"/>
      <c r="F60" s="103"/>
      <c r="G60" s="104">
        <f>SUBTOTAL(9,G61:G65)</f>
        <v>0</v>
      </c>
      <c r="H60" s="101"/>
    </row>
    <row r="61" spans="1:8" s="5" customFormat="1" ht="22.5">
      <c r="A61" s="105">
        <f t="shared" si="2"/>
        <v>47</v>
      </c>
      <c r="B61" s="106" t="s">
        <v>734</v>
      </c>
      <c r="C61" s="107" t="s">
        <v>735</v>
      </c>
      <c r="D61" s="108" t="s">
        <v>361</v>
      </c>
      <c r="E61" s="109">
        <v>1</v>
      </c>
      <c r="F61" s="110"/>
      <c r="G61" s="110">
        <f t="shared" si="0"/>
        <v>0</v>
      </c>
      <c r="H61" s="107"/>
    </row>
    <row r="62" spans="1:8" s="5" customFormat="1" ht="22.5">
      <c r="A62" s="105">
        <f t="shared" si="2"/>
        <v>48</v>
      </c>
      <c r="B62" s="106" t="s">
        <v>736</v>
      </c>
      <c r="C62" s="107" t="s">
        <v>737</v>
      </c>
      <c r="D62" s="108" t="s">
        <v>361</v>
      </c>
      <c r="E62" s="109">
        <v>1</v>
      </c>
      <c r="F62" s="110"/>
      <c r="G62" s="110">
        <f t="shared" si="0"/>
        <v>0</v>
      </c>
      <c r="H62" s="107"/>
    </row>
    <row r="63" spans="1:8" s="5" customFormat="1" ht="22.5">
      <c r="A63" s="105">
        <f t="shared" si="2"/>
        <v>49</v>
      </c>
      <c r="B63" s="106" t="s">
        <v>738</v>
      </c>
      <c r="C63" s="107" t="s">
        <v>950</v>
      </c>
      <c r="D63" s="108" t="s">
        <v>361</v>
      </c>
      <c r="E63" s="109">
        <v>1</v>
      </c>
      <c r="F63" s="110"/>
      <c r="G63" s="110">
        <f t="shared" si="0"/>
        <v>0</v>
      </c>
      <c r="H63" s="107"/>
    </row>
    <row r="64" spans="1:8" s="5" customFormat="1" ht="11.25">
      <c r="A64" s="105">
        <f t="shared" si="2"/>
        <v>50</v>
      </c>
      <c r="B64" s="106" t="s">
        <v>739</v>
      </c>
      <c r="C64" s="107" t="s">
        <v>740</v>
      </c>
      <c r="D64" s="108" t="s">
        <v>628</v>
      </c>
      <c r="E64" s="109">
        <v>24</v>
      </c>
      <c r="F64" s="110"/>
      <c r="G64" s="110">
        <f t="shared" si="0"/>
        <v>0</v>
      </c>
      <c r="H64" s="107"/>
    </row>
    <row r="65" spans="1:8" s="5" customFormat="1" ht="11.25">
      <c r="A65" s="105">
        <f t="shared" si="2"/>
        <v>51</v>
      </c>
      <c r="B65" s="106" t="s">
        <v>741</v>
      </c>
      <c r="C65" s="107" t="s">
        <v>742</v>
      </c>
      <c r="D65" s="108" t="s">
        <v>361</v>
      </c>
      <c r="E65" s="109">
        <v>1</v>
      </c>
      <c r="F65" s="110"/>
      <c r="G65" s="110">
        <f t="shared" si="0"/>
        <v>0</v>
      </c>
      <c r="H65" s="107"/>
    </row>
    <row r="67" spans="1:7" s="5" customFormat="1" ht="21" customHeight="1">
      <c r="A67" s="111"/>
      <c r="B67" s="112"/>
      <c r="C67" s="112" t="s">
        <v>345</v>
      </c>
      <c r="D67" s="113"/>
      <c r="E67" s="111"/>
      <c r="F67" s="111"/>
      <c r="G67" s="114">
        <f>SUBTOTAL(9,G8:G66)</f>
        <v>0</v>
      </c>
    </row>
    <row r="68" spans="1:8" s="5" customFormat="1" ht="21" customHeight="1">
      <c r="A68" s="111"/>
      <c r="B68" s="112"/>
      <c r="C68" s="112"/>
      <c r="D68" s="113"/>
      <c r="E68" s="111"/>
      <c r="F68" s="111"/>
      <c r="G68" s="114"/>
      <c r="H68" s="114"/>
    </row>
    <row r="69" spans="1:7" s="6" customFormat="1" ht="13.5">
      <c r="A69" s="115"/>
      <c r="B69" s="116"/>
      <c r="C69" s="117" t="s">
        <v>466</v>
      </c>
      <c r="D69" s="118"/>
      <c r="E69" s="119"/>
      <c r="F69" s="120"/>
      <c r="G69" s="120"/>
    </row>
    <row r="70" spans="1:7" s="6" customFormat="1" ht="13.5">
      <c r="A70" s="115"/>
      <c r="B70" s="116"/>
      <c r="C70" s="117" t="s">
        <v>347</v>
      </c>
      <c r="D70" s="118"/>
      <c r="E70" s="119"/>
      <c r="F70" s="120"/>
      <c r="G70" s="120"/>
    </row>
    <row r="71" spans="1:7" s="7" customFormat="1" ht="13.5">
      <c r="A71" s="121"/>
      <c r="B71" s="122"/>
      <c r="C71" s="123" t="s">
        <v>467</v>
      </c>
      <c r="D71" s="124"/>
      <c r="E71" s="125"/>
      <c r="F71" s="126"/>
      <c r="G71" s="126"/>
    </row>
    <row r="72" spans="1:7" s="7" customFormat="1" ht="13.5">
      <c r="A72" s="121"/>
      <c r="B72" s="122"/>
      <c r="C72" s="123" t="s">
        <v>468</v>
      </c>
      <c r="D72" s="124"/>
      <c r="E72" s="125"/>
      <c r="F72" s="126"/>
      <c r="G72" s="126"/>
    </row>
    <row r="73" spans="7:8" s="8" customFormat="1" ht="13.5" thickBot="1">
      <c r="G73" s="127"/>
      <c r="H73" s="136"/>
    </row>
    <row r="74" spans="1:8" s="9" customFormat="1" ht="46.5" customHeight="1" thickBot="1">
      <c r="A74" s="169" t="s">
        <v>350</v>
      </c>
      <c r="B74" s="170"/>
      <c r="C74" s="170"/>
      <c r="D74" s="170"/>
      <c r="E74" s="170"/>
      <c r="F74" s="170"/>
      <c r="G74" s="171"/>
      <c r="H74" s="137"/>
    </row>
    <row r="75" spans="1:8" s="7" customFormat="1" ht="13.5">
      <c r="A75" s="121"/>
      <c r="B75" s="122"/>
      <c r="C75" s="122"/>
      <c r="D75" s="124"/>
      <c r="E75" s="128"/>
      <c r="F75" s="129"/>
      <c r="G75" s="129"/>
      <c r="H75" s="128"/>
    </row>
    <row r="76" spans="1:8" s="7" customFormat="1" ht="13.5">
      <c r="A76" s="121"/>
      <c r="B76" s="122"/>
      <c r="C76" s="122"/>
      <c r="D76" s="124"/>
      <c r="E76" s="128"/>
      <c r="F76" s="129"/>
      <c r="G76" s="129"/>
      <c r="H76" s="128"/>
    </row>
  </sheetData>
  <autoFilter ref="A7:G73"/>
  <mergeCells count="1">
    <mergeCell ref="A74:G74"/>
  </mergeCells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view="pageBreakPreview" zoomScaleSheetLayoutView="100" workbookViewId="0" topLeftCell="A1">
      <pane ySplit="8" topLeftCell="A9" activePane="bottomLeft" state="frozen"/>
      <selection pane="topLeft" activeCell="F10" sqref="F10:F17"/>
      <selection pane="bottomLeft" activeCell="F58" sqref="F15:F58"/>
    </sheetView>
  </sheetViews>
  <sheetFormatPr defaultColWidth="9.33203125" defaultRowHeight="13.5"/>
  <cols>
    <col min="1" max="1" width="7.5" style="87" customWidth="1"/>
    <col min="2" max="2" width="11" style="87" customWidth="1"/>
    <col min="3" max="3" width="57.16015625" style="87" customWidth="1"/>
    <col min="4" max="4" width="5" style="87" bestFit="1" customWidth="1"/>
    <col min="5" max="5" width="9.83203125" style="87" customWidth="1"/>
    <col min="6" max="6" width="9.83203125" style="88" customWidth="1"/>
    <col min="7" max="7" width="11.83203125" style="88" customWidth="1"/>
    <col min="8" max="8" width="55.5" style="87" customWidth="1"/>
    <col min="9" max="16384" width="9.33203125" style="87" customWidth="1"/>
  </cols>
  <sheetData>
    <row r="1" spans="1:8" s="3" customFormat="1" ht="21" customHeight="1">
      <c r="A1" s="89" t="s">
        <v>914</v>
      </c>
      <c r="B1" s="90"/>
      <c r="C1" s="90"/>
      <c r="D1" s="91"/>
      <c r="E1" s="90"/>
      <c r="F1" s="90"/>
      <c r="G1" s="90"/>
      <c r="H1" s="90"/>
    </row>
    <row r="2" spans="1:8" s="3" customFormat="1" ht="14.25" customHeight="1">
      <c r="A2" s="92" t="s">
        <v>32</v>
      </c>
      <c r="B2" s="93" t="s">
        <v>3</v>
      </c>
      <c r="C2" s="94"/>
      <c r="D2" s="95"/>
      <c r="E2" s="94" t="s">
        <v>33</v>
      </c>
      <c r="F2" s="90"/>
      <c r="G2" s="90"/>
      <c r="H2" s="94"/>
    </row>
    <row r="3" spans="1:8" s="3" customFormat="1" ht="13.5" customHeight="1">
      <c r="A3" s="96" t="s">
        <v>34</v>
      </c>
      <c r="B3" s="92" t="s">
        <v>17</v>
      </c>
      <c r="C3" s="94"/>
      <c r="D3" s="95"/>
      <c r="E3" s="94" t="s">
        <v>35</v>
      </c>
      <c r="F3" s="90"/>
      <c r="G3" s="90"/>
      <c r="H3" s="94"/>
    </row>
    <row r="4" spans="1:8" s="3" customFormat="1" ht="14.25" customHeight="1">
      <c r="A4" s="96"/>
      <c r="B4" s="92"/>
      <c r="C4" s="94"/>
      <c r="D4" s="95"/>
      <c r="E4" s="94" t="s">
        <v>36</v>
      </c>
      <c r="F4" s="97">
        <v>43223</v>
      </c>
      <c r="G4" s="90"/>
      <c r="H4" s="94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90"/>
    </row>
    <row r="6" spans="1:8" s="3" customFormat="1" ht="24.75" customHeight="1" thickBot="1">
      <c r="A6" s="98" t="s">
        <v>37</v>
      </c>
      <c r="B6" s="98" t="s">
        <v>38</v>
      </c>
      <c r="C6" s="98" t="s">
        <v>39</v>
      </c>
      <c r="D6" s="98" t="s">
        <v>40</v>
      </c>
      <c r="E6" s="98" t="s">
        <v>41</v>
      </c>
      <c r="F6" s="98" t="s">
        <v>42</v>
      </c>
      <c r="G6" s="98" t="s">
        <v>43</v>
      </c>
      <c r="H6" s="98" t="s">
        <v>817</v>
      </c>
    </row>
    <row r="7" spans="1:8" s="3" customFormat="1" ht="12.75" customHeight="1" thickBot="1">
      <c r="A7" s="98" t="s">
        <v>44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90"/>
    </row>
    <row r="9" spans="1:8" s="4" customFormat="1" ht="21" customHeight="1" collapsed="1">
      <c r="A9" s="99"/>
      <c r="B9" s="100" t="s">
        <v>44</v>
      </c>
      <c r="C9" s="101" t="s">
        <v>743</v>
      </c>
      <c r="D9" s="101"/>
      <c r="E9" s="102"/>
      <c r="F9" s="103"/>
      <c r="G9" s="104">
        <f>SUBTOTAL(9,G10:G19)</f>
        <v>0</v>
      </c>
      <c r="H9" s="101"/>
    </row>
    <row r="10" spans="1:8" s="5" customFormat="1" ht="22.5">
      <c r="A10" s="105">
        <v>1</v>
      </c>
      <c r="B10" s="106" t="s">
        <v>633</v>
      </c>
      <c r="C10" s="107" t="s">
        <v>744</v>
      </c>
      <c r="D10" s="108" t="s">
        <v>226</v>
      </c>
      <c r="E10" s="109">
        <v>320</v>
      </c>
      <c r="F10" s="110"/>
      <c r="G10" s="110">
        <f>E10*F10</f>
        <v>0</v>
      </c>
      <c r="H10" s="107" t="s">
        <v>803</v>
      </c>
    </row>
    <row r="11" spans="1:8" s="5" customFormat="1" ht="22.5">
      <c r="A11" s="105">
        <v>2</v>
      </c>
      <c r="B11" s="106" t="s">
        <v>635</v>
      </c>
      <c r="C11" s="107" t="s">
        <v>745</v>
      </c>
      <c r="D11" s="108" t="s">
        <v>226</v>
      </c>
      <c r="E11" s="109">
        <v>200</v>
      </c>
      <c r="F11" s="110"/>
      <c r="G11" s="110">
        <f aca="true" t="shared" si="0" ref="G11:G57">E11*F11</f>
        <v>0</v>
      </c>
      <c r="H11" s="107" t="s">
        <v>803</v>
      </c>
    </row>
    <row r="12" spans="1:8" s="5" customFormat="1" ht="22.5">
      <c r="A12" s="105">
        <v>3</v>
      </c>
      <c r="B12" s="106" t="s">
        <v>637</v>
      </c>
      <c r="C12" s="107" t="s">
        <v>746</v>
      </c>
      <c r="D12" s="108" t="s">
        <v>226</v>
      </c>
      <c r="E12" s="109">
        <v>250</v>
      </c>
      <c r="F12" s="110"/>
      <c r="G12" s="110">
        <f t="shared" si="0"/>
        <v>0</v>
      </c>
      <c r="H12" s="107" t="s">
        <v>803</v>
      </c>
    </row>
    <row r="13" spans="1:8" s="5" customFormat="1" ht="22.5">
      <c r="A13" s="105">
        <f aca="true" t="shared" si="1" ref="A13:A19">MAX(A8:A12)+1</f>
        <v>4</v>
      </c>
      <c r="B13" s="106" t="s">
        <v>639</v>
      </c>
      <c r="C13" s="107" t="s">
        <v>747</v>
      </c>
      <c r="D13" s="108" t="s">
        <v>226</v>
      </c>
      <c r="E13" s="109">
        <v>30</v>
      </c>
      <c r="F13" s="110"/>
      <c r="G13" s="110">
        <f aca="true" t="shared" si="2" ref="G13:G18">E13*F13</f>
        <v>0</v>
      </c>
      <c r="H13" s="107" t="s">
        <v>803</v>
      </c>
    </row>
    <row r="14" spans="1:8" s="5" customFormat="1" ht="22.5">
      <c r="A14" s="105">
        <f t="shared" si="1"/>
        <v>5</v>
      </c>
      <c r="B14" s="106" t="s">
        <v>641</v>
      </c>
      <c r="C14" s="107" t="s">
        <v>794</v>
      </c>
      <c r="D14" s="108" t="s">
        <v>226</v>
      </c>
      <c r="E14" s="109">
        <v>50</v>
      </c>
      <c r="F14" s="110"/>
      <c r="G14" s="110">
        <f t="shared" si="2"/>
        <v>0</v>
      </c>
      <c r="H14" s="107" t="s">
        <v>803</v>
      </c>
    </row>
    <row r="15" spans="1:8" s="5" customFormat="1" ht="22.5">
      <c r="A15" s="105">
        <f t="shared" si="1"/>
        <v>6</v>
      </c>
      <c r="B15" s="106" t="s">
        <v>643</v>
      </c>
      <c r="C15" s="107" t="s">
        <v>748</v>
      </c>
      <c r="D15" s="108" t="s">
        <v>226</v>
      </c>
      <c r="E15" s="109">
        <v>300</v>
      </c>
      <c r="F15" s="110"/>
      <c r="G15" s="110">
        <f t="shared" si="2"/>
        <v>0</v>
      </c>
      <c r="H15" s="107" t="s">
        <v>803</v>
      </c>
    </row>
    <row r="16" spans="1:8" s="5" customFormat="1" ht="22.5">
      <c r="A16" s="105">
        <f t="shared" si="1"/>
        <v>7</v>
      </c>
      <c r="B16" s="106" t="s">
        <v>645</v>
      </c>
      <c r="C16" s="107" t="s">
        <v>749</v>
      </c>
      <c r="D16" s="108" t="s">
        <v>226</v>
      </c>
      <c r="E16" s="109">
        <v>200</v>
      </c>
      <c r="F16" s="110"/>
      <c r="G16" s="110">
        <f t="shared" si="2"/>
        <v>0</v>
      </c>
      <c r="H16" s="107" t="s">
        <v>803</v>
      </c>
    </row>
    <row r="17" spans="1:8" s="5" customFormat="1" ht="22.5">
      <c r="A17" s="105">
        <f t="shared" si="1"/>
        <v>8</v>
      </c>
      <c r="B17" s="106" t="s">
        <v>751</v>
      </c>
      <c r="C17" s="107" t="s">
        <v>750</v>
      </c>
      <c r="D17" s="108" t="s">
        <v>226</v>
      </c>
      <c r="E17" s="109">
        <v>80</v>
      </c>
      <c r="F17" s="110"/>
      <c r="G17" s="110">
        <f t="shared" si="2"/>
        <v>0</v>
      </c>
      <c r="H17" s="107" t="s">
        <v>803</v>
      </c>
    </row>
    <row r="18" spans="1:8" s="5" customFormat="1" ht="22.5">
      <c r="A18" s="105">
        <f t="shared" si="1"/>
        <v>9</v>
      </c>
      <c r="B18" s="106" t="s">
        <v>790</v>
      </c>
      <c r="C18" s="107" t="s">
        <v>752</v>
      </c>
      <c r="D18" s="108" t="s">
        <v>215</v>
      </c>
      <c r="E18" s="109">
        <v>20</v>
      </c>
      <c r="F18" s="110"/>
      <c r="G18" s="110">
        <f t="shared" si="2"/>
        <v>0</v>
      </c>
      <c r="H18" s="107" t="s">
        <v>803</v>
      </c>
    </row>
    <row r="19" spans="1:8" s="5" customFormat="1" ht="22.5">
      <c r="A19" s="105">
        <f t="shared" si="1"/>
        <v>10</v>
      </c>
      <c r="B19" s="106" t="s">
        <v>791</v>
      </c>
      <c r="C19" s="107" t="s">
        <v>795</v>
      </c>
      <c r="D19" s="108" t="s">
        <v>215</v>
      </c>
      <c r="E19" s="109">
        <v>1</v>
      </c>
      <c r="F19" s="110"/>
      <c r="G19" s="110">
        <f t="shared" si="0"/>
        <v>0</v>
      </c>
      <c r="H19" s="107" t="s">
        <v>804</v>
      </c>
    </row>
    <row r="20" spans="1:8" s="4" customFormat="1" ht="21" customHeight="1" collapsed="1">
      <c r="A20" s="99"/>
      <c r="B20" s="100" t="s">
        <v>647</v>
      </c>
      <c r="C20" s="101" t="s">
        <v>753</v>
      </c>
      <c r="D20" s="101"/>
      <c r="E20" s="102"/>
      <c r="F20" s="103"/>
      <c r="G20" s="104">
        <f>SUBTOTAL(9,G21)</f>
        <v>0</v>
      </c>
      <c r="H20" s="101"/>
    </row>
    <row r="21" spans="1:8" s="5" customFormat="1" ht="11.25">
      <c r="A21" s="105">
        <f>MAX(A16:A20)+1</f>
        <v>11</v>
      </c>
      <c r="B21" s="106" t="s">
        <v>649</v>
      </c>
      <c r="C21" s="107" t="s">
        <v>754</v>
      </c>
      <c r="D21" s="108" t="s">
        <v>215</v>
      </c>
      <c r="E21" s="109">
        <v>6</v>
      </c>
      <c r="F21" s="110"/>
      <c r="G21" s="110">
        <f t="shared" si="0"/>
        <v>0</v>
      </c>
      <c r="H21" s="107" t="s">
        <v>805</v>
      </c>
    </row>
    <row r="22" spans="1:8" s="4" customFormat="1" ht="21" customHeight="1" collapsed="1">
      <c r="A22" s="99"/>
      <c r="B22" s="100" t="s">
        <v>671</v>
      </c>
      <c r="C22" s="101" t="s">
        <v>755</v>
      </c>
      <c r="D22" s="101"/>
      <c r="E22" s="102"/>
      <c r="F22" s="103"/>
      <c r="G22" s="104">
        <f>SUBTOTAL(9,G23:G34)</f>
        <v>0</v>
      </c>
      <c r="H22" s="101"/>
    </row>
    <row r="23" spans="1:8" s="5" customFormat="1" ht="22.5">
      <c r="A23" s="105">
        <f aca="true" t="shared" si="3" ref="A23:A34">MAX(A18:A22)+1</f>
        <v>12</v>
      </c>
      <c r="B23" s="106" t="s">
        <v>673</v>
      </c>
      <c r="C23" s="107" t="s">
        <v>756</v>
      </c>
      <c r="D23" s="108" t="s">
        <v>215</v>
      </c>
      <c r="E23" s="109">
        <v>1</v>
      </c>
      <c r="F23" s="110"/>
      <c r="G23" s="110">
        <f t="shared" si="0"/>
        <v>0</v>
      </c>
      <c r="H23" s="107" t="s">
        <v>806</v>
      </c>
    </row>
    <row r="24" spans="1:8" s="5" customFormat="1" ht="22.5">
      <c r="A24" s="105">
        <f t="shared" si="3"/>
        <v>13</v>
      </c>
      <c r="B24" s="106" t="s">
        <v>675</v>
      </c>
      <c r="C24" s="107" t="s">
        <v>796</v>
      </c>
      <c r="D24" s="108" t="s">
        <v>215</v>
      </c>
      <c r="E24" s="109">
        <v>1</v>
      </c>
      <c r="F24" s="110"/>
      <c r="G24" s="110">
        <f t="shared" si="0"/>
        <v>0</v>
      </c>
      <c r="H24" s="107" t="s">
        <v>805</v>
      </c>
    </row>
    <row r="25" spans="1:8" s="5" customFormat="1" ht="22.5">
      <c r="A25" s="105">
        <f t="shared" si="3"/>
        <v>14</v>
      </c>
      <c r="B25" s="106" t="s">
        <v>677</v>
      </c>
      <c r="C25" s="107" t="s">
        <v>797</v>
      </c>
      <c r="D25" s="108" t="s">
        <v>215</v>
      </c>
      <c r="E25" s="109">
        <v>2</v>
      </c>
      <c r="F25" s="110"/>
      <c r="G25" s="110">
        <f t="shared" si="0"/>
        <v>0</v>
      </c>
      <c r="H25" s="107" t="s">
        <v>805</v>
      </c>
    </row>
    <row r="26" spans="1:8" s="5" customFormat="1" ht="11.25">
      <c r="A26" s="105">
        <f t="shared" si="3"/>
        <v>15</v>
      </c>
      <c r="B26" s="106" t="s">
        <v>679</v>
      </c>
      <c r="C26" s="107" t="s">
        <v>757</v>
      </c>
      <c r="D26" s="108" t="s">
        <v>215</v>
      </c>
      <c r="E26" s="109">
        <v>2</v>
      </c>
      <c r="F26" s="110"/>
      <c r="G26" s="110">
        <f t="shared" si="0"/>
        <v>0</v>
      </c>
      <c r="H26" s="107" t="s">
        <v>807</v>
      </c>
    </row>
    <row r="27" spans="1:8" s="5" customFormat="1" ht="11.25">
      <c r="A27" s="105">
        <f t="shared" si="3"/>
        <v>16</v>
      </c>
      <c r="B27" s="106" t="s">
        <v>681</v>
      </c>
      <c r="C27" s="107" t="s">
        <v>758</v>
      </c>
      <c r="D27" s="108" t="s">
        <v>215</v>
      </c>
      <c r="E27" s="109">
        <v>1</v>
      </c>
      <c r="F27" s="110"/>
      <c r="G27" s="110">
        <f t="shared" si="0"/>
        <v>0</v>
      </c>
      <c r="H27" s="107" t="s">
        <v>807</v>
      </c>
    </row>
    <row r="28" spans="1:8" s="5" customFormat="1" ht="11.25">
      <c r="A28" s="105">
        <f t="shared" si="3"/>
        <v>17</v>
      </c>
      <c r="B28" s="106" t="s">
        <v>683</v>
      </c>
      <c r="C28" s="107" t="s">
        <v>759</v>
      </c>
      <c r="D28" s="108" t="s">
        <v>215</v>
      </c>
      <c r="E28" s="109">
        <v>3</v>
      </c>
      <c r="F28" s="110"/>
      <c r="G28" s="110">
        <f t="shared" si="0"/>
        <v>0</v>
      </c>
      <c r="H28" s="107" t="s">
        <v>807</v>
      </c>
    </row>
    <row r="29" spans="1:8" s="5" customFormat="1" ht="11.25">
      <c r="A29" s="105">
        <f t="shared" si="3"/>
        <v>18</v>
      </c>
      <c r="B29" s="106" t="s">
        <v>685</v>
      </c>
      <c r="C29" s="107" t="s">
        <v>760</v>
      </c>
      <c r="D29" s="108" t="s">
        <v>215</v>
      </c>
      <c r="E29" s="109">
        <v>1</v>
      </c>
      <c r="F29" s="110"/>
      <c r="G29" s="110">
        <f t="shared" si="0"/>
        <v>0</v>
      </c>
      <c r="H29" s="107" t="s">
        <v>807</v>
      </c>
    </row>
    <row r="30" spans="1:8" s="5" customFormat="1" ht="11.25">
      <c r="A30" s="105">
        <f t="shared" si="3"/>
        <v>19</v>
      </c>
      <c r="B30" s="106" t="s">
        <v>687</v>
      </c>
      <c r="C30" s="107" t="s">
        <v>761</v>
      </c>
      <c r="D30" s="108" t="s">
        <v>215</v>
      </c>
      <c r="E30" s="109">
        <v>2</v>
      </c>
      <c r="F30" s="110"/>
      <c r="G30" s="110">
        <f t="shared" si="0"/>
        <v>0</v>
      </c>
      <c r="H30" s="107" t="s">
        <v>807</v>
      </c>
    </row>
    <row r="31" spans="1:8" s="5" customFormat="1" ht="11.25">
      <c r="A31" s="105">
        <f t="shared" si="3"/>
        <v>20</v>
      </c>
      <c r="B31" s="106" t="s">
        <v>689</v>
      </c>
      <c r="C31" s="107" t="s">
        <v>762</v>
      </c>
      <c r="D31" s="108" t="s">
        <v>215</v>
      </c>
      <c r="E31" s="109">
        <v>10</v>
      </c>
      <c r="F31" s="110"/>
      <c r="G31" s="110">
        <f t="shared" si="0"/>
        <v>0</v>
      </c>
      <c r="H31" s="107" t="s">
        <v>808</v>
      </c>
    </row>
    <row r="32" spans="1:8" s="5" customFormat="1" ht="11.25">
      <c r="A32" s="105">
        <f t="shared" si="3"/>
        <v>21</v>
      </c>
      <c r="B32" s="106" t="s">
        <v>691</v>
      </c>
      <c r="C32" s="107" t="s">
        <v>763</v>
      </c>
      <c r="D32" s="108" t="s">
        <v>215</v>
      </c>
      <c r="E32" s="109">
        <v>16</v>
      </c>
      <c r="F32" s="110"/>
      <c r="G32" s="110">
        <f t="shared" si="0"/>
        <v>0</v>
      </c>
      <c r="H32" s="107" t="s">
        <v>809</v>
      </c>
    </row>
    <row r="33" spans="1:8" s="5" customFormat="1" ht="11.25">
      <c r="A33" s="105">
        <f t="shared" si="3"/>
        <v>22</v>
      </c>
      <c r="B33" s="106" t="s">
        <v>764</v>
      </c>
      <c r="C33" s="107" t="s">
        <v>765</v>
      </c>
      <c r="D33" s="108" t="s">
        <v>766</v>
      </c>
      <c r="E33" s="109">
        <v>1</v>
      </c>
      <c r="F33" s="110"/>
      <c r="G33" s="110">
        <f t="shared" si="0"/>
        <v>0</v>
      </c>
      <c r="H33" s="107" t="s">
        <v>809</v>
      </c>
    </row>
    <row r="34" spans="1:8" s="5" customFormat="1" ht="11.25">
      <c r="A34" s="105">
        <f t="shared" si="3"/>
        <v>23</v>
      </c>
      <c r="B34" s="106" t="s">
        <v>767</v>
      </c>
      <c r="C34" s="107" t="s">
        <v>768</v>
      </c>
      <c r="D34" s="108" t="s">
        <v>628</v>
      </c>
      <c r="E34" s="109">
        <v>8</v>
      </c>
      <c r="F34" s="110"/>
      <c r="G34" s="110">
        <f t="shared" si="0"/>
        <v>0</v>
      </c>
      <c r="H34" s="107" t="s">
        <v>809</v>
      </c>
    </row>
    <row r="35" spans="1:8" s="4" customFormat="1" ht="21" customHeight="1" collapsed="1">
      <c r="A35" s="99"/>
      <c r="B35" s="100" t="s">
        <v>693</v>
      </c>
      <c r="C35" s="101" t="s">
        <v>769</v>
      </c>
      <c r="D35" s="101"/>
      <c r="E35" s="102"/>
      <c r="F35" s="103"/>
      <c r="G35" s="104">
        <f>SUBTOTAL(9,G36:G43)</f>
        <v>0</v>
      </c>
      <c r="H35" s="101"/>
    </row>
    <row r="36" spans="1:8" s="5" customFormat="1" ht="11.25">
      <c r="A36" s="105">
        <f aca="true" t="shared" si="4" ref="A36:A43">MAX(A31:A35)+1</f>
        <v>24</v>
      </c>
      <c r="B36" s="106" t="s">
        <v>695</v>
      </c>
      <c r="C36" s="107" t="s">
        <v>770</v>
      </c>
      <c r="D36" s="108" t="s">
        <v>215</v>
      </c>
      <c r="E36" s="109">
        <v>6</v>
      </c>
      <c r="F36" s="110"/>
      <c r="G36" s="110">
        <f aca="true" t="shared" si="5" ref="G36:G43">E36*F36</f>
        <v>0</v>
      </c>
      <c r="H36" s="107" t="s">
        <v>808</v>
      </c>
    </row>
    <row r="37" spans="1:8" s="5" customFormat="1" ht="11.25">
      <c r="A37" s="105">
        <f t="shared" si="4"/>
        <v>25</v>
      </c>
      <c r="B37" s="106" t="s">
        <v>697</v>
      </c>
      <c r="C37" s="107" t="s">
        <v>771</v>
      </c>
      <c r="D37" s="108" t="s">
        <v>766</v>
      </c>
      <c r="E37" s="109">
        <v>1</v>
      </c>
      <c r="F37" s="110"/>
      <c r="G37" s="110">
        <f t="shared" si="5"/>
        <v>0</v>
      </c>
      <c r="H37" s="107" t="s">
        <v>810</v>
      </c>
    </row>
    <row r="38" spans="1:8" s="5" customFormat="1" ht="11.25">
      <c r="A38" s="105">
        <f t="shared" si="4"/>
        <v>26</v>
      </c>
      <c r="B38" s="106" t="s">
        <v>699</v>
      </c>
      <c r="C38" s="107" t="s">
        <v>772</v>
      </c>
      <c r="D38" s="108" t="s">
        <v>215</v>
      </c>
      <c r="E38" s="109">
        <v>2</v>
      </c>
      <c r="F38" s="110"/>
      <c r="G38" s="110">
        <f t="shared" si="5"/>
        <v>0</v>
      </c>
      <c r="H38" s="107" t="s">
        <v>811</v>
      </c>
    </row>
    <row r="39" spans="1:8" s="5" customFormat="1" ht="22.5">
      <c r="A39" s="105">
        <f t="shared" si="4"/>
        <v>27</v>
      </c>
      <c r="B39" s="106" t="s">
        <v>701</v>
      </c>
      <c r="C39" s="107" t="s">
        <v>798</v>
      </c>
      <c r="D39" s="108" t="s">
        <v>215</v>
      </c>
      <c r="E39" s="109">
        <v>1</v>
      </c>
      <c r="F39" s="110"/>
      <c r="G39" s="110">
        <f t="shared" si="5"/>
        <v>0</v>
      </c>
      <c r="H39" s="107" t="s">
        <v>810</v>
      </c>
    </row>
    <row r="40" spans="1:8" s="5" customFormat="1" ht="11.25">
      <c r="A40" s="105">
        <f t="shared" si="4"/>
        <v>28</v>
      </c>
      <c r="B40" s="106" t="s">
        <v>703</v>
      </c>
      <c r="C40" s="107" t="s">
        <v>799</v>
      </c>
      <c r="D40" s="108" t="s">
        <v>215</v>
      </c>
      <c r="E40" s="109">
        <v>6</v>
      </c>
      <c r="F40" s="110"/>
      <c r="G40" s="110">
        <f aca="true" t="shared" si="6" ref="G40:G42">E40*F40</f>
        <v>0</v>
      </c>
      <c r="H40" s="107" t="s">
        <v>808</v>
      </c>
    </row>
    <row r="41" spans="1:8" s="5" customFormat="1" ht="11.25">
      <c r="A41" s="105">
        <f t="shared" si="4"/>
        <v>29</v>
      </c>
      <c r="B41" s="106" t="s">
        <v>705</v>
      </c>
      <c r="C41" s="107" t="s">
        <v>800</v>
      </c>
      <c r="D41" s="108" t="s">
        <v>215</v>
      </c>
      <c r="E41" s="109">
        <v>6</v>
      </c>
      <c r="F41" s="110"/>
      <c r="G41" s="110">
        <f t="shared" si="6"/>
        <v>0</v>
      </c>
      <c r="H41" s="107" t="s">
        <v>808</v>
      </c>
    </row>
    <row r="42" spans="1:8" s="5" customFormat="1" ht="11.25">
      <c r="A42" s="105">
        <f t="shared" si="4"/>
        <v>30</v>
      </c>
      <c r="B42" s="106" t="s">
        <v>792</v>
      </c>
      <c r="C42" s="107" t="s">
        <v>801</v>
      </c>
      <c r="D42" s="108" t="s">
        <v>215</v>
      </c>
      <c r="E42" s="109">
        <v>1</v>
      </c>
      <c r="F42" s="110"/>
      <c r="G42" s="110">
        <f t="shared" si="6"/>
        <v>0</v>
      </c>
      <c r="H42" s="107" t="s">
        <v>810</v>
      </c>
    </row>
    <row r="43" spans="1:8" s="5" customFormat="1" ht="11.25">
      <c r="A43" s="105">
        <f t="shared" si="4"/>
        <v>31</v>
      </c>
      <c r="B43" s="106" t="s">
        <v>793</v>
      </c>
      <c r="C43" s="107" t="s">
        <v>773</v>
      </c>
      <c r="D43" s="108" t="s">
        <v>628</v>
      </c>
      <c r="E43" s="109">
        <v>6</v>
      </c>
      <c r="F43" s="110"/>
      <c r="G43" s="110">
        <f t="shared" si="5"/>
        <v>0</v>
      </c>
      <c r="H43" s="107" t="s">
        <v>809</v>
      </c>
    </row>
    <row r="44" spans="1:8" s="4" customFormat="1" ht="21" customHeight="1" collapsed="1">
      <c r="A44" s="99"/>
      <c r="B44" s="100" t="s">
        <v>707</v>
      </c>
      <c r="C44" s="101" t="s">
        <v>774</v>
      </c>
      <c r="D44" s="101"/>
      <c r="E44" s="102"/>
      <c r="F44" s="103"/>
      <c r="G44" s="104">
        <f>SUBTOTAL(9,G45:G50)</f>
        <v>0</v>
      </c>
      <c r="H44" s="101"/>
    </row>
    <row r="45" spans="1:8" s="5" customFormat="1" ht="11.25">
      <c r="A45" s="105">
        <f aca="true" t="shared" si="7" ref="A45:A50">MAX(A40:A44)+1</f>
        <v>32</v>
      </c>
      <c r="B45" s="106" t="s">
        <v>709</v>
      </c>
      <c r="C45" s="107" t="s">
        <v>775</v>
      </c>
      <c r="D45" s="108" t="s">
        <v>215</v>
      </c>
      <c r="E45" s="109">
        <v>1</v>
      </c>
      <c r="F45" s="110"/>
      <c r="G45" s="110">
        <f t="shared" si="0"/>
        <v>0</v>
      </c>
      <c r="H45" s="107" t="s">
        <v>810</v>
      </c>
    </row>
    <row r="46" spans="1:8" s="5" customFormat="1" ht="11.25">
      <c r="A46" s="105">
        <f t="shared" si="7"/>
        <v>33</v>
      </c>
      <c r="B46" s="106" t="s">
        <v>711</v>
      </c>
      <c r="C46" s="107" t="s">
        <v>776</v>
      </c>
      <c r="D46" s="108" t="s">
        <v>215</v>
      </c>
      <c r="E46" s="109">
        <v>1</v>
      </c>
      <c r="F46" s="110"/>
      <c r="G46" s="110">
        <f t="shared" si="0"/>
        <v>0</v>
      </c>
      <c r="H46" s="107" t="s">
        <v>810</v>
      </c>
    </row>
    <row r="47" spans="1:8" s="5" customFormat="1" ht="11.25">
      <c r="A47" s="105">
        <f t="shared" si="7"/>
        <v>34</v>
      </c>
      <c r="B47" s="106" t="s">
        <v>713</v>
      </c>
      <c r="C47" s="107" t="s">
        <v>777</v>
      </c>
      <c r="D47" s="108" t="s">
        <v>226</v>
      </c>
      <c r="E47" s="109">
        <v>80</v>
      </c>
      <c r="F47" s="110"/>
      <c r="G47" s="110">
        <f t="shared" si="0"/>
        <v>0</v>
      </c>
      <c r="H47" s="107" t="s">
        <v>810</v>
      </c>
    </row>
    <row r="48" spans="1:8" s="5" customFormat="1" ht="11.25">
      <c r="A48" s="105">
        <f t="shared" si="7"/>
        <v>35</v>
      </c>
      <c r="B48" s="106" t="s">
        <v>715</v>
      </c>
      <c r="C48" s="107" t="s">
        <v>778</v>
      </c>
      <c r="D48" s="108" t="s">
        <v>215</v>
      </c>
      <c r="E48" s="109">
        <v>1</v>
      </c>
      <c r="F48" s="110"/>
      <c r="G48" s="110">
        <f aca="true" t="shared" si="8" ref="G48:G49">E48*F48</f>
        <v>0</v>
      </c>
      <c r="H48" s="107" t="s">
        <v>810</v>
      </c>
    </row>
    <row r="49" spans="1:8" s="5" customFormat="1" ht="11.25">
      <c r="A49" s="105">
        <f t="shared" si="7"/>
        <v>36</v>
      </c>
      <c r="B49" s="106" t="s">
        <v>717</v>
      </c>
      <c r="C49" s="107" t="s">
        <v>768</v>
      </c>
      <c r="D49" s="108" t="s">
        <v>628</v>
      </c>
      <c r="E49" s="109">
        <v>6</v>
      </c>
      <c r="F49" s="110"/>
      <c r="G49" s="110">
        <f t="shared" si="8"/>
        <v>0</v>
      </c>
      <c r="H49" s="107" t="s">
        <v>809</v>
      </c>
    </row>
    <row r="50" spans="1:8" s="5" customFormat="1" ht="11.25">
      <c r="A50" s="105">
        <f t="shared" si="7"/>
        <v>37</v>
      </c>
      <c r="B50" s="106" t="s">
        <v>719</v>
      </c>
      <c r="C50" s="107" t="s">
        <v>802</v>
      </c>
      <c r="D50" s="108" t="s">
        <v>215</v>
      </c>
      <c r="E50" s="109">
        <v>1</v>
      </c>
      <c r="F50" s="110"/>
      <c r="G50" s="110">
        <f t="shared" si="0"/>
        <v>0</v>
      </c>
      <c r="H50" s="107" t="s">
        <v>809</v>
      </c>
    </row>
    <row r="51" spans="1:8" s="4" customFormat="1" ht="21" customHeight="1" collapsed="1">
      <c r="A51" s="99"/>
      <c r="B51" s="100" t="s">
        <v>733</v>
      </c>
      <c r="C51" s="101" t="s">
        <v>491</v>
      </c>
      <c r="D51" s="101"/>
      <c r="E51" s="102"/>
      <c r="F51" s="103"/>
      <c r="G51" s="104">
        <f>SUBTOTAL(9,G52:G58)</f>
        <v>0</v>
      </c>
      <c r="H51" s="101"/>
    </row>
    <row r="52" spans="1:8" s="5" customFormat="1" ht="11.25">
      <c r="A52" s="105">
        <f aca="true" t="shared" si="9" ref="A52:A58">MAX(A47:A51)+1</f>
        <v>38</v>
      </c>
      <c r="B52" s="106" t="s">
        <v>734</v>
      </c>
      <c r="C52" s="107" t="s">
        <v>779</v>
      </c>
      <c r="D52" s="108" t="s">
        <v>215</v>
      </c>
      <c r="E52" s="109">
        <v>6</v>
      </c>
      <c r="F52" s="110"/>
      <c r="G52" s="110">
        <f t="shared" si="0"/>
        <v>0</v>
      </c>
      <c r="H52" s="107" t="s">
        <v>805</v>
      </c>
    </row>
    <row r="53" spans="1:8" s="5" customFormat="1" ht="11.25">
      <c r="A53" s="105">
        <f t="shared" si="9"/>
        <v>39</v>
      </c>
      <c r="B53" s="106" t="s">
        <v>736</v>
      </c>
      <c r="C53" s="107" t="s">
        <v>780</v>
      </c>
      <c r="D53" s="108" t="s">
        <v>215</v>
      </c>
      <c r="E53" s="109">
        <v>30</v>
      </c>
      <c r="F53" s="110"/>
      <c r="G53" s="110">
        <f t="shared" si="0"/>
        <v>0</v>
      </c>
      <c r="H53" s="107" t="s">
        <v>809</v>
      </c>
    </row>
    <row r="54" spans="1:8" s="5" customFormat="1" ht="11.25">
      <c r="A54" s="105">
        <f t="shared" si="9"/>
        <v>40</v>
      </c>
      <c r="B54" s="106" t="s">
        <v>738</v>
      </c>
      <c r="C54" s="107" t="s">
        <v>781</v>
      </c>
      <c r="D54" s="108" t="s">
        <v>215</v>
      </c>
      <c r="E54" s="109">
        <v>9</v>
      </c>
      <c r="F54" s="110"/>
      <c r="G54" s="110">
        <f t="shared" si="0"/>
        <v>0</v>
      </c>
      <c r="H54" s="107" t="s">
        <v>812</v>
      </c>
    </row>
    <row r="55" spans="1:8" s="5" customFormat="1" ht="33.75">
      <c r="A55" s="105">
        <f t="shared" si="9"/>
        <v>41</v>
      </c>
      <c r="B55" s="106" t="s">
        <v>739</v>
      </c>
      <c r="C55" s="107" t="s">
        <v>782</v>
      </c>
      <c r="D55" s="108" t="s">
        <v>766</v>
      </c>
      <c r="E55" s="109">
        <v>1</v>
      </c>
      <c r="F55" s="110"/>
      <c r="G55" s="110">
        <f t="shared" si="0"/>
        <v>0</v>
      </c>
      <c r="H55" s="107" t="s">
        <v>813</v>
      </c>
    </row>
    <row r="56" spans="1:8" s="5" customFormat="1" ht="22.5">
      <c r="A56" s="105">
        <f t="shared" si="9"/>
        <v>42</v>
      </c>
      <c r="B56" s="106" t="s">
        <v>741</v>
      </c>
      <c r="C56" s="107" t="s">
        <v>783</v>
      </c>
      <c r="D56" s="108" t="s">
        <v>784</v>
      </c>
      <c r="E56" s="109">
        <v>1</v>
      </c>
      <c r="F56" s="110"/>
      <c r="G56" s="110">
        <f t="shared" si="0"/>
        <v>0</v>
      </c>
      <c r="H56" s="107" t="s">
        <v>814</v>
      </c>
    </row>
    <row r="57" spans="1:8" s="5" customFormat="1" ht="22.5">
      <c r="A57" s="105">
        <f t="shared" si="9"/>
        <v>43</v>
      </c>
      <c r="B57" s="106" t="s">
        <v>785</v>
      </c>
      <c r="C57" s="107" t="s">
        <v>786</v>
      </c>
      <c r="D57" s="108" t="s">
        <v>784</v>
      </c>
      <c r="E57" s="109">
        <v>1</v>
      </c>
      <c r="F57" s="110"/>
      <c r="G57" s="110">
        <f t="shared" si="0"/>
        <v>0</v>
      </c>
      <c r="H57" s="107" t="s">
        <v>815</v>
      </c>
    </row>
    <row r="58" spans="1:8" s="5" customFormat="1" ht="22.5">
      <c r="A58" s="105">
        <f t="shared" si="9"/>
        <v>44</v>
      </c>
      <c r="B58" s="106" t="s">
        <v>787</v>
      </c>
      <c r="C58" s="107" t="s">
        <v>788</v>
      </c>
      <c r="D58" s="108" t="s">
        <v>789</v>
      </c>
      <c r="E58" s="109">
        <v>6</v>
      </c>
      <c r="F58" s="110"/>
      <c r="G58" s="110">
        <f aca="true" t="shared" si="10" ref="G58">E58*F58</f>
        <v>0</v>
      </c>
      <c r="H58" s="107" t="s">
        <v>816</v>
      </c>
    </row>
    <row r="60" spans="1:8" s="5" customFormat="1" ht="21" customHeight="1">
      <c r="A60" s="111"/>
      <c r="B60" s="112"/>
      <c r="C60" s="112" t="s">
        <v>345</v>
      </c>
      <c r="D60" s="113"/>
      <c r="E60" s="111"/>
      <c r="F60" s="111"/>
      <c r="G60" s="114">
        <f>SUBTOTAL(9,G8:G59)</f>
        <v>0</v>
      </c>
      <c r="H60" s="112"/>
    </row>
    <row r="61" spans="1:8" s="5" customFormat="1" ht="21" customHeight="1">
      <c r="A61" s="111"/>
      <c r="B61" s="112"/>
      <c r="C61" s="112"/>
      <c r="D61" s="113"/>
      <c r="E61" s="111"/>
      <c r="F61" s="111"/>
      <c r="G61" s="114"/>
      <c r="H61" s="112"/>
    </row>
    <row r="62" spans="1:8" s="6" customFormat="1" ht="13.5">
      <c r="A62" s="115"/>
      <c r="B62" s="116"/>
      <c r="C62" s="117" t="s">
        <v>466</v>
      </c>
      <c r="D62" s="118"/>
      <c r="E62" s="119"/>
      <c r="F62" s="120"/>
      <c r="G62" s="120"/>
      <c r="H62" s="117"/>
    </row>
    <row r="63" spans="1:8" s="6" customFormat="1" ht="13.5">
      <c r="A63" s="115"/>
      <c r="B63" s="116"/>
      <c r="C63" s="117" t="s">
        <v>347</v>
      </c>
      <c r="D63" s="118"/>
      <c r="E63" s="119"/>
      <c r="F63" s="120"/>
      <c r="G63" s="120"/>
      <c r="H63" s="117"/>
    </row>
    <row r="64" spans="1:8" s="7" customFormat="1" ht="13.5">
      <c r="A64" s="121"/>
      <c r="B64" s="122"/>
      <c r="C64" s="123" t="s">
        <v>467</v>
      </c>
      <c r="D64" s="124"/>
      <c r="E64" s="125"/>
      <c r="F64" s="126"/>
      <c r="G64" s="126"/>
      <c r="H64" s="123"/>
    </row>
    <row r="65" spans="1:8" s="7" customFormat="1" ht="13.5">
      <c r="A65" s="121"/>
      <c r="B65" s="122"/>
      <c r="C65" s="123" t="s">
        <v>468</v>
      </c>
      <c r="D65" s="124"/>
      <c r="E65" s="125"/>
      <c r="F65" s="126"/>
      <c r="G65" s="126"/>
      <c r="H65" s="123"/>
    </row>
    <row r="66" s="8" customFormat="1" ht="13.5" thickBot="1">
      <c r="G66" s="127"/>
    </row>
    <row r="67" spans="1:8" s="9" customFormat="1" ht="40.5" customHeight="1" thickBot="1">
      <c r="A67" s="169" t="s">
        <v>350</v>
      </c>
      <c r="B67" s="170"/>
      <c r="C67" s="170"/>
      <c r="D67" s="170"/>
      <c r="E67" s="170"/>
      <c r="F67" s="170"/>
      <c r="G67" s="171"/>
      <c r="H67" s="137"/>
    </row>
    <row r="68" spans="1:8" s="7" customFormat="1" ht="13.5">
      <c r="A68" s="121"/>
      <c r="B68" s="122"/>
      <c r="C68" s="122"/>
      <c r="D68" s="124"/>
      <c r="E68" s="128"/>
      <c r="F68" s="129"/>
      <c r="G68" s="129"/>
      <c r="H68" s="122"/>
    </row>
    <row r="69" spans="1:8" s="7" customFormat="1" ht="13.5">
      <c r="A69" s="121"/>
      <c r="B69" s="122"/>
      <c r="C69" s="122"/>
      <c r="D69" s="124"/>
      <c r="E69" s="128"/>
      <c r="F69" s="129"/>
      <c r="G69" s="129"/>
      <c r="H69" s="122"/>
    </row>
  </sheetData>
  <autoFilter ref="A7:G66"/>
  <mergeCells count="1">
    <mergeCell ref="A67:G67"/>
  </mergeCells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view="pageBreakPreview" zoomScaleSheetLayoutView="100" workbookViewId="0" topLeftCell="A1">
      <pane ySplit="8" topLeftCell="A9" activePane="bottomLeft" state="frozen"/>
      <selection pane="topLeft" activeCell="F58" sqref="F58"/>
      <selection pane="bottomLeft" activeCell="G20" sqref="G20"/>
    </sheetView>
  </sheetViews>
  <sheetFormatPr defaultColWidth="9.33203125" defaultRowHeight="13.5"/>
  <cols>
    <col min="1" max="1" width="7.5" style="87" customWidth="1"/>
    <col min="2" max="2" width="11.83203125" style="87" customWidth="1"/>
    <col min="3" max="3" width="44.16015625" style="87" customWidth="1"/>
    <col min="4" max="4" width="7.5" style="87" bestFit="1" customWidth="1"/>
    <col min="5" max="5" width="9.83203125" style="87" customWidth="1"/>
    <col min="6" max="6" width="9.83203125" style="88" customWidth="1"/>
    <col min="7" max="7" width="11.83203125" style="88" customWidth="1"/>
    <col min="8" max="8" width="60.83203125" style="87" customWidth="1"/>
    <col min="9" max="16384" width="9.33203125" style="87" customWidth="1"/>
  </cols>
  <sheetData>
    <row r="1" spans="1:8" s="3" customFormat="1" ht="21" customHeight="1">
      <c r="A1" s="89" t="s">
        <v>914</v>
      </c>
      <c r="B1" s="90"/>
      <c r="C1" s="90"/>
      <c r="D1" s="91"/>
      <c r="E1" s="90"/>
      <c r="F1" s="90"/>
      <c r="G1" s="90"/>
      <c r="H1" s="90"/>
    </row>
    <row r="2" spans="1:8" s="3" customFormat="1" ht="14.25" customHeight="1">
      <c r="A2" s="92" t="s">
        <v>32</v>
      </c>
      <c r="B2" s="93" t="s">
        <v>3</v>
      </c>
      <c r="C2" s="94"/>
      <c r="D2" s="95"/>
      <c r="E2" s="94" t="s">
        <v>33</v>
      </c>
      <c r="F2" s="90"/>
      <c r="G2" s="90"/>
      <c r="H2" s="94"/>
    </row>
    <row r="3" spans="1:8" s="3" customFormat="1" ht="13.5" customHeight="1">
      <c r="A3" s="96" t="s">
        <v>34</v>
      </c>
      <c r="B3" s="92" t="s">
        <v>888</v>
      </c>
      <c r="C3" s="94"/>
      <c r="D3" s="95"/>
      <c r="E3" s="94" t="s">
        <v>35</v>
      </c>
      <c r="F3" s="90"/>
      <c r="G3" s="90"/>
      <c r="H3" s="94"/>
    </row>
    <row r="4" spans="1:8" s="3" customFormat="1" ht="14.25" customHeight="1">
      <c r="A4" s="96"/>
      <c r="B4" s="92"/>
      <c r="C4" s="94"/>
      <c r="D4" s="95"/>
      <c r="E4" s="94" t="s">
        <v>36</v>
      </c>
      <c r="F4" s="97">
        <v>43223</v>
      </c>
      <c r="G4" s="90"/>
      <c r="H4" s="94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90"/>
    </row>
    <row r="6" spans="1:8" s="3" customFormat="1" ht="24.75" customHeight="1" thickBot="1">
      <c r="A6" s="98" t="s">
        <v>37</v>
      </c>
      <c r="B6" s="98" t="s">
        <v>38</v>
      </c>
      <c r="C6" s="98" t="s">
        <v>39</v>
      </c>
      <c r="D6" s="98" t="s">
        <v>40</v>
      </c>
      <c r="E6" s="98" t="s">
        <v>41</v>
      </c>
      <c r="F6" s="98" t="s">
        <v>42</v>
      </c>
      <c r="G6" s="98" t="s">
        <v>43</v>
      </c>
      <c r="H6" s="98" t="s">
        <v>817</v>
      </c>
    </row>
    <row r="7" spans="1:8" s="3" customFormat="1" ht="12.75" customHeight="1" thickBot="1">
      <c r="A7" s="98" t="s">
        <v>44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90"/>
    </row>
    <row r="9" spans="1:8" s="4" customFormat="1" ht="21" customHeight="1" collapsed="1">
      <c r="A9" s="99"/>
      <c r="B9" s="100" t="s">
        <v>889</v>
      </c>
      <c r="C9" s="101" t="s">
        <v>8</v>
      </c>
      <c r="D9" s="101"/>
      <c r="E9" s="102"/>
      <c r="F9" s="103"/>
      <c r="G9" s="104">
        <f>SUBTOTAL(9,G10:G12)</f>
        <v>0</v>
      </c>
      <c r="H9" s="101"/>
    </row>
    <row r="10" spans="1:8" s="5" customFormat="1" ht="45">
      <c r="A10" s="105">
        <v>1</v>
      </c>
      <c r="B10" s="106" t="s">
        <v>890</v>
      </c>
      <c r="C10" s="107" t="s">
        <v>891</v>
      </c>
      <c r="D10" s="108" t="s">
        <v>892</v>
      </c>
      <c r="E10" s="109">
        <v>1</v>
      </c>
      <c r="F10" s="110"/>
      <c r="G10" s="110">
        <f>E10*F10</f>
        <v>0</v>
      </c>
      <c r="H10" s="107" t="s">
        <v>897</v>
      </c>
    </row>
    <row r="11" spans="1:8" s="5" customFormat="1" ht="56.25">
      <c r="A11" s="105">
        <v>2</v>
      </c>
      <c r="B11" s="106" t="s">
        <v>893</v>
      </c>
      <c r="C11" s="107" t="s">
        <v>894</v>
      </c>
      <c r="D11" s="108" t="s">
        <v>892</v>
      </c>
      <c r="E11" s="109">
        <v>1</v>
      </c>
      <c r="F11" s="110"/>
      <c r="G11" s="110">
        <f aca="true" t="shared" si="0" ref="G11:G18">E11*F11</f>
        <v>0</v>
      </c>
      <c r="H11" s="107" t="s">
        <v>898</v>
      </c>
    </row>
    <row r="12" spans="1:8" s="5" customFormat="1" ht="45">
      <c r="A12" s="105">
        <v>3</v>
      </c>
      <c r="B12" s="106" t="s">
        <v>895</v>
      </c>
      <c r="C12" s="107" t="s">
        <v>896</v>
      </c>
      <c r="D12" s="108" t="s">
        <v>892</v>
      </c>
      <c r="E12" s="109">
        <v>1</v>
      </c>
      <c r="F12" s="110"/>
      <c r="G12" s="110">
        <f t="shared" si="0"/>
        <v>0</v>
      </c>
      <c r="H12" s="107" t="s">
        <v>899</v>
      </c>
    </row>
    <row r="13" spans="1:8" s="4" customFormat="1" ht="21" customHeight="1" collapsed="1">
      <c r="A13" s="99"/>
      <c r="B13" s="100" t="s">
        <v>900</v>
      </c>
      <c r="C13" s="101" t="s">
        <v>901</v>
      </c>
      <c r="D13" s="101"/>
      <c r="E13" s="102"/>
      <c r="F13" s="103"/>
      <c r="G13" s="104">
        <f>SUBTOTAL(9,G14:G18)</f>
        <v>0</v>
      </c>
      <c r="H13" s="101"/>
    </row>
    <row r="14" spans="1:8" s="5" customFormat="1" ht="45">
      <c r="A14" s="105">
        <f>MAX(A12:A13)+1</f>
        <v>4</v>
      </c>
      <c r="B14" s="106" t="s">
        <v>902</v>
      </c>
      <c r="C14" s="107" t="s">
        <v>903</v>
      </c>
      <c r="D14" s="108" t="s">
        <v>892</v>
      </c>
      <c r="E14" s="109">
        <v>1</v>
      </c>
      <c r="F14" s="110"/>
      <c r="G14" s="110">
        <f t="shared" si="0"/>
        <v>0</v>
      </c>
      <c r="H14" s="107" t="s">
        <v>910</v>
      </c>
    </row>
    <row r="15" spans="1:8" s="5" customFormat="1" ht="56.25">
      <c r="A15" s="105">
        <f>MAX(A13:A14)+1</f>
        <v>5</v>
      </c>
      <c r="B15" s="106" t="s">
        <v>904</v>
      </c>
      <c r="C15" s="107" t="s">
        <v>905</v>
      </c>
      <c r="D15" s="108" t="s">
        <v>892</v>
      </c>
      <c r="E15" s="109">
        <v>1</v>
      </c>
      <c r="F15" s="110"/>
      <c r="G15" s="110">
        <f t="shared" si="0"/>
        <v>0</v>
      </c>
      <c r="H15" s="107" t="s">
        <v>911</v>
      </c>
    </row>
    <row r="16" spans="1:8" s="5" customFormat="1" ht="22.5">
      <c r="A16" s="105">
        <f>MAX(A13:A15)+1</f>
        <v>6</v>
      </c>
      <c r="B16" s="106" t="s">
        <v>906</v>
      </c>
      <c r="C16" s="107" t="s">
        <v>907</v>
      </c>
      <c r="D16" s="108" t="s">
        <v>892</v>
      </c>
      <c r="E16" s="109">
        <v>1</v>
      </c>
      <c r="F16" s="110"/>
      <c r="G16" s="110">
        <f t="shared" si="0"/>
        <v>0</v>
      </c>
      <c r="H16" s="107" t="s">
        <v>912</v>
      </c>
    </row>
    <row r="17" spans="1:8" s="5" customFormat="1" ht="22.5">
      <c r="A17" s="105">
        <f>MAX(A13:A16)+1</f>
        <v>7</v>
      </c>
      <c r="B17" s="106" t="s">
        <v>908</v>
      </c>
      <c r="C17" s="107" t="s">
        <v>909</v>
      </c>
      <c r="D17" s="108" t="s">
        <v>892</v>
      </c>
      <c r="E17" s="109">
        <v>1</v>
      </c>
      <c r="F17" s="110"/>
      <c r="G17" s="110">
        <f t="shared" si="0"/>
        <v>0</v>
      </c>
      <c r="H17" s="107" t="s">
        <v>913</v>
      </c>
    </row>
    <row r="18" spans="1:8" s="5" customFormat="1" ht="11.25">
      <c r="A18" s="105">
        <f>MAX(A16:A17)+1</f>
        <v>8</v>
      </c>
      <c r="B18" s="106" t="s">
        <v>944</v>
      </c>
      <c r="C18" s="107" t="s">
        <v>945</v>
      </c>
      <c r="D18" s="108" t="s">
        <v>892</v>
      </c>
      <c r="E18" s="109">
        <v>1</v>
      </c>
      <c r="F18" s="110"/>
      <c r="G18" s="110">
        <f t="shared" si="0"/>
        <v>0</v>
      </c>
      <c r="H18" s="107" t="s">
        <v>946</v>
      </c>
    </row>
    <row r="20" spans="1:8" s="5" customFormat="1" ht="21" customHeight="1">
      <c r="A20" s="111"/>
      <c r="B20" s="112"/>
      <c r="C20" s="112" t="s">
        <v>345</v>
      </c>
      <c r="D20" s="113"/>
      <c r="E20" s="111"/>
      <c r="F20" s="111"/>
      <c r="G20" s="114">
        <f>SUBTOTAL(9,G8:G19)</f>
        <v>0</v>
      </c>
      <c r="H20" s="112"/>
    </row>
    <row r="21" spans="1:8" s="5" customFormat="1" ht="21" customHeight="1">
      <c r="A21" s="111"/>
      <c r="B21" s="112"/>
      <c r="C21" s="112"/>
      <c r="D21" s="113"/>
      <c r="E21" s="111"/>
      <c r="F21" s="111"/>
      <c r="G21" s="114"/>
      <c r="H21" s="112"/>
    </row>
    <row r="22" spans="1:8" s="7" customFormat="1" ht="13.5">
      <c r="A22" s="121"/>
      <c r="B22" s="122"/>
      <c r="C22" s="122"/>
      <c r="D22" s="124"/>
      <c r="E22" s="128"/>
      <c r="F22" s="129"/>
      <c r="G22" s="129"/>
      <c r="H22" s="122"/>
    </row>
  </sheetData>
  <autoFilter ref="A7:G21"/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METROPROJEKT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Kubíček Martin</dc:creator>
  <cp:keywords/>
  <dc:description/>
  <cp:lastModifiedBy>Jaromír Přibyl</cp:lastModifiedBy>
  <cp:lastPrinted>2018-05-04T07:18:12Z</cp:lastPrinted>
  <dcterms:created xsi:type="dcterms:W3CDTF">2016-06-30T13:11:51Z</dcterms:created>
  <dcterms:modified xsi:type="dcterms:W3CDTF">2020-08-24T16:01:33Z</dcterms:modified>
  <cp:category/>
  <cp:version/>
  <cp:contentType/>
  <cp:contentStatus/>
</cp:coreProperties>
</file>