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45" yWindow="300" windowWidth="15135" windowHeight="13455" tabRatio="855" activeTab="4"/>
  </bookViews>
  <sheets>
    <sheet name="Sumarizace" sheetId="8" r:id="rId1"/>
    <sheet name="Materiál Na Hřibsko" sheetId="17" r:id="rId2"/>
    <sheet name="Práce Na Hřibsko" sheetId="18" r:id="rId3"/>
    <sheet name="Materiál U Zahrádek" sheetId="19" r:id="rId4"/>
    <sheet name="Práce U Zahrádek" sheetId="20" r:id="rId5"/>
  </sheets>
  <definedNames>
    <definedName name="_xlnm.Print_Titles" localSheetId="2">'Práce Na Hřibsko'!$7:$7</definedName>
    <definedName name="_xlnm.Print_Titles" localSheetId="4">'Práce U Zahrádek'!$7:$7</definedName>
    <definedName name="_xlnm.Print_Area" localSheetId="1">'Materiál Na Hřibsko'!$A$1:$G$28</definedName>
    <definedName name="_xlnm.Print_Area" localSheetId="3">'Materiál U Zahrádek'!$A$1:$G$27</definedName>
    <definedName name="_xlnm.Print_Area" localSheetId="2">'Práce Na Hřibsko'!$A$1:$G$32</definedName>
    <definedName name="_xlnm.Print_Area" localSheetId="4">'Práce U Zahrádek'!$A$1:$G$29</definedName>
    <definedName name="_xlnm.Print_Area" localSheetId="0">Sumarizace!$A$1:$E$23</definedName>
  </definedNames>
  <calcPr calcId="144525"/>
</workbook>
</file>

<file path=xl/calcChain.xml><?xml version="1.0" encoding="utf-8"?>
<calcChain xmlns="http://schemas.openxmlformats.org/spreadsheetml/2006/main">
  <c r="G23" i="20" l="1"/>
  <c r="G22" i="20"/>
  <c r="G26" i="18"/>
  <c r="G25" i="18"/>
  <c r="G28" i="20" l="1"/>
  <c r="G27" i="20"/>
  <c r="G26" i="20"/>
  <c r="G25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26" i="19"/>
  <c r="G25" i="19"/>
  <c r="G24" i="19"/>
  <c r="G23" i="19"/>
  <c r="G22" i="19"/>
  <c r="G21" i="19"/>
  <c r="G20" i="19"/>
  <c r="G19" i="19"/>
  <c r="G18" i="19"/>
  <c r="G17" i="19"/>
  <c r="G9" i="19"/>
  <c r="G10" i="19" s="1"/>
  <c r="G29" i="20" l="1"/>
  <c r="C20" i="8" s="1"/>
  <c r="G27" i="19"/>
  <c r="C19" i="8" s="1"/>
  <c r="G11" i="19"/>
  <c r="G12" i="19" s="1"/>
  <c r="C18" i="8" s="1"/>
  <c r="G11" i="18" l="1"/>
  <c r="G10" i="18" l="1"/>
  <c r="G9" i="18"/>
  <c r="G10" i="17" l="1"/>
  <c r="G31" i="18" l="1"/>
  <c r="G30" i="18"/>
  <c r="G29" i="18"/>
  <c r="G28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27" i="17"/>
  <c r="G26" i="17"/>
  <c r="G25" i="17"/>
  <c r="G24" i="17"/>
  <c r="G23" i="17"/>
  <c r="G22" i="17"/>
  <c r="G21" i="17"/>
  <c r="G20" i="17"/>
  <c r="G19" i="17"/>
  <c r="G11" i="17"/>
  <c r="G9" i="17"/>
  <c r="G12" i="17" s="1"/>
  <c r="G32" i="18" l="1"/>
  <c r="C14" i="8" s="1"/>
  <c r="G28" i="17"/>
  <c r="C13" i="8" s="1"/>
  <c r="G13" i="17"/>
  <c r="G14" i="17" s="1"/>
  <c r="C12" i="8" s="1"/>
  <c r="D20" i="8" l="1"/>
  <c r="E20" i="8" s="1"/>
  <c r="D19" i="8"/>
  <c r="D18" i="8" l="1"/>
  <c r="E18" i="8" s="1"/>
  <c r="C21" i="8"/>
  <c r="E19" i="8"/>
  <c r="E21" i="8" l="1"/>
  <c r="D21" i="8"/>
  <c r="D14" i="8" l="1"/>
  <c r="E14" i="8" s="1"/>
  <c r="D13" i="8" l="1"/>
  <c r="E13" i="8" s="1"/>
  <c r="D12" i="8" l="1"/>
  <c r="D15" i="8" s="1"/>
  <c r="D23" i="8" s="1"/>
  <c r="C15" i="8" l="1"/>
  <c r="E12" i="8"/>
  <c r="E15" i="8" s="1"/>
  <c r="E23" i="8" s="1"/>
  <c r="C23" i="8" l="1"/>
</calcChain>
</file>

<file path=xl/sharedStrings.xml><?xml version="1.0" encoding="utf-8"?>
<sst xmlns="http://schemas.openxmlformats.org/spreadsheetml/2006/main" count="352" uniqueCount="165">
  <si>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</si>
  <si>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</si>
  <si>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</si>
  <si>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</si>
  <si>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</si>
  <si>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</si>
  <si>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</si>
  <si>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</si>
  <si>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</si>
  <si>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</si>
  <si>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</si>
  <si>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</si>
  <si>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</si>
  <si>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</si>
  <si>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</si>
  <si>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</si>
  <si>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</si>
  <si>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</si>
  <si>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</si>
  <si>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</si>
  <si>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</si>
  <si>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</si>
  <si>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</si>
  <si>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</si>
  <si>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</si>
  <si>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</si>
  <si>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</si>
  <si>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</si>
  <si>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</si>
  <si>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</si>
  <si>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</si>
  <si>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</si>
  <si>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</si>
  <si>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</si>
  <si>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</si>
  <si>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</si>
  <si>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</si>
  <si>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</si>
  <si>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</si>
  <si>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</si>
  <si>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</si>
  <si>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</si>
  <si>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</si>
  <si>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</si>
  <si>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</si>
  <si>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</si>
  <si>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</si>
  <si>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</si>
  <si>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</si>
  <si>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</si>
  <si>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</si>
  <si>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</si>
  <si>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</si>
  <si>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</si>
  <si>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</si>
  <si>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</si>
  <si>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</si>
  <si>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</si>
  <si>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</si>
  <si>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</si>
  <si>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</si>
  <si>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</si>
  <si>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</si>
  <si>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</si>
  <si>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</si>
  <si>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</si>
  <si>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</si>
  <si>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</si>
  <si>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Lokalita:</t>
  </si>
  <si>
    <t>Ovocné stromy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</si>
  <si>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</si>
  <si>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</si>
  <si>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</si>
  <si>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</si>
  <si>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</si>
  <si>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</si>
  <si>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Půdní kondicioner hydrogel, pod stromy, 0,1kg/ks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</si>
  <si>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</si>
  <si>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</si>
  <si>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</si>
  <si>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</si>
  <si>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Vytýčení nutných inženýrských sítí</t>
  </si>
  <si>
    <t>Geodetické vytýčení katastrální hranice pozemku v problémových místech výsadby</t>
  </si>
  <si>
    <t>LOKALITA</t>
  </si>
  <si>
    <t>Vysokokmen, prostokořenný</t>
  </si>
  <si>
    <t>Štěpka do stromových mís (vrstva 8 cm - jemná), 1 ks /0,08m3</t>
  </si>
  <si>
    <t>18421-5132</t>
  </si>
  <si>
    <t>Ukotvení dřevin třemi kůly při průměru kůlů do 100 mm o délce kůlů přes 1 do 2 m</t>
  </si>
  <si>
    <t>CELKEM VŠECHNY LOKALITY</t>
  </si>
  <si>
    <t>Obec Stěžery</t>
  </si>
  <si>
    <t>květen 2019</t>
  </si>
  <si>
    <t>Výsadby podél silnice na Hřibsko</t>
  </si>
  <si>
    <t>Výsadby podél silnice u zahrádek</t>
  </si>
  <si>
    <t>Prunus domestica (výběr ovocné odrůdy bude upřesněn autorským dozorem, budou použity minimálně dva druhy, např.:  Hamanova, Ananasová česká, Malvazinka…)</t>
  </si>
  <si>
    <t>Prunus domestica (výběr ovocné odrůdy bude upřesněn autorským dozorem,  minimálně tři druhy, např.:  Durancie, Chrudimská, Gabrovská,…)</t>
  </si>
  <si>
    <t>Pyrus communis (výběr ovocné odrůdy bude upřesněn autorským dozorem, budou použity minimálně dva druhy, např.: Konference, Clappova, Křesetická, Jakubka česká… )</t>
  </si>
  <si>
    <t>8+6+2+5</t>
  </si>
  <si>
    <t>7+1+1+1+2+4+10+11</t>
  </si>
  <si>
    <t>65ks*0,02kg</t>
  </si>
  <si>
    <t>65ks*0,1kg</t>
  </si>
  <si>
    <t>65ks*3ks</t>
  </si>
  <si>
    <t>65ks*1,8m</t>
  </si>
  <si>
    <t>65ks*2,2m</t>
  </si>
  <si>
    <t>65ks*0,006kg</t>
  </si>
  <si>
    <t>65ks*0,08m3</t>
  </si>
  <si>
    <t>65ks*50l*2</t>
  </si>
  <si>
    <t>8hod</t>
  </si>
  <si>
    <t>65ks</t>
  </si>
  <si>
    <t>65ks*0,02kg/1000</t>
  </si>
  <si>
    <t>65ks*0,1kg/1000</t>
  </si>
  <si>
    <t>65ks/100</t>
  </si>
  <si>
    <t>65m2</t>
  </si>
  <si>
    <t>65ks*50l*2/1000</t>
  </si>
  <si>
    <t>13ks*3ks</t>
  </si>
  <si>
    <t>13ks*1,8m</t>
  </si>
  <si>
    <t>13ks*2,2m</t>
  </si>
  <si>
    <t>13ks*0,006kg</t>
  </si>
  <si>
    <t>13ks*0,08m3</t>
  </si>
  <si>
    <t>Řez udržovací u ovocných dřevin, plocha stromu do 50m2</t>
  </si>
  <si>
    <t>PĚSTEBNÍ OPATŘENÍ</t>
  </si>
  <si>
    <t>(č.9,10,12,13,17,19,20,22,23,24,25,26,34)</t>
  </si>
  <si>
    <t>(č.27)</t>
  </si>
  <si>
    <t>(č.28)</t>
  </si>
  <si>
    <t>Zdravotní řez, plocha stromu od 51 do 100m2</t>
  </si>
  <si>
    <t>Zdravotní řez, plocha stromu od 101 do 200m2</t>
  </si>
  <si>
    <t>13ks</t>
  </si>
  <si>
    <t>13ks/100</t>
  </si>
  <si>
    <t>13m2</t>
  </si>
  <si>
    <t>2hod</t>
  </si>
  <si>
    <t>Vzrostlé stromy</t>
  </si>
  <si>
    <t>Ok 12-14cm, bal, nasazení 2m</t>
  </si>
  <si>
    <t>VÝSADBA VZROSTLÉHO STROMU</t>
  </si>
  <si>
    <t>Hydrogel pod stromy, 0,3kg/ks</t>
  </si>
  <si>
    <t>Tabletové hnojivo ke dřevinám - Silvamix, 40g/ks</t>
  </si>
  <si>
    <t>Kůly dřevěné, kotvení listnáčů, 3 ks/ks, soustružené kůly, průřez kruh, tl. 6cm, délka 2,5m</t>
  </si>
  <si>
    <t>Dřevěné příčky půlené - délka 60 cm, 3ks /listnáč</t>
  </si>
  <si>
    <t>Jutový pás šíře 30 cm - bandáž kmene –3,5 m á 1 strom</t>
  </si>
  <si>
    <t xml:space="preserve">m2 </t>
  </si>
  <si>
    <t>Pletivo pozinkované, výška 1,8m, 2,2bm/ks</t>
  </si>
  <si>
    <t xml:space="preserve">Voda zálivková - zálivka stromů 100 l/ks, opakování 2x 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</si>
  <si>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</si>
  <si>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</si>
  <si>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</si>
  <si>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</si>
  <si>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18421-5133</t>
  </si>
  <si>
    <t>Ukotvení dřevin třemi kůly při průměru kůlů do 100 mm o délce kůlů přes2 do 3m</t>
  </si>
  <si>
    <t>18450-1121</t>
  </si>
  <si>
    <t>Zhotovení obalu kmene a spodních částí větví stromu z juty v jedné vrstvě v rovině nebo na svahu do 1:5</t>
  </si>
  <si>
    <t>Zalití rostlin vodou přes 20m2, 100l/ks, opakování 2x</t>
  </si>
  <si>
    <t>Crataegus laevigata</t>
  </si>
  <si>
    <t>11+2</t>
  </si>
  <si>
    <t>13ks*0,3kg</t>
  </si>
  <si>
    <t>13ks*0,04kg</t>
  </si>
  <si>
    <t>13ks*3,5m*0,3m</t>
  </si>
  <si>
    <t>13ks*100l*2</t>
  </si>
  <si>
    <t>13ks*0,04kg/1000</t>
  </si>
  <si>
    <t>13ks*0,3kg/1000</t>
  </si>
  <si>
    <t>13ks*3,5*0,3m</t>
  </si>
  <si>
    <t>13ks*100l*2/1000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</si>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</sst>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/>
    <xf numFmtId="0" fontId="8" fillId="0" borderId="0" xfId="0" applyNumberFormat="1" applyFont="1" applyFill="1" applyAlignment="1" applyProtection="1">
      <alignment vertical="center"/>
    </xf>
    <xf numFmtId="0" fontId="8" fillId="4" borderId="5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6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NumberFormat="1" applyFont="1" applyFill="1" applyAlignment="1" applyProtection="1">
      <alignment vertical="center"/>
    </xf>
    <xf numFmtId="0" fontId="5" fillId="4" borderId="19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0" borderId="0" xfId="0" applyFont="1"/>
    <xf numFmtId="0" fontId="2" fillId="3" borderId="5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0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1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left" vertical="center"/>
    </xf>
    <xf numFmtId="49" fontId="15" fillId="0" borderId="0" xfId="0" applyNumberFormat="1" applyFont="1" applyFill="1" applyAlignment="1" applyProtection="1">
      <alignment horizontal="left" vertical="center"/>
    </xf>
    <xf numFmtId="0" fontId="5" fillId="3" borderId="6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/>
    </xf>
    <xf numFmtId="49" fontId="9" fillId="0" borderId="0" xfId="0" applyNumberFormat="1" applyFont="1" applyFill="1" applyAlignment="1" applyProtection="1">
      <alignment horizontal="left" vertical="center"/>
    </xf>
    <xf numFmtId="0" fontId="8" fillId="3" borderId="21" xfId="0" applyNumberFormat="1" applyFont="1" applyFill="1" applyBorder="1" applyAlignment="1" applyProtection="1">
      <alignment vertical="center"/>
    </xf>
    <xf numFmtId="0" fontId="8" fillId="3" borderId="22" xfId="0" applyNumberFormat="1" applyFont="1" applyFill="1" applyBorder="1" applyAlignment="1" applyProtection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vertical="center"/>
    </xf>
    <xf numFmtId="0" fontId="8" fillId="3" borderId="22" xfId="0" applyFont="1" applyFill="1" applyBorder="1" applyAlignment="1">
      <alignment vertical="center"/>
    </xf>
    <xf numFmtId="164" fontId="8" fillId="3" borderId="22" xfId="0" applyNumberFormat="1" applyFont="1" applyFill="1" applyBorder="1" applyAlignment="1">
      <alignment horizontal="center" vertical="center"/>
    </xf>
    <xf numFmtId="164" fontId="8" fillId="3" borderId="23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justify" vertical="center" wrapText="1"/>
    </xf>
    <xf numFmtId="0" fontId="18" fillId="0" borderId="16" xfId="0" applyFont="1" applyBorder="1" applyAlignment="1">
      <alignment horizontal="center" wrapText="1"/>
    </xf>
    <xf numFmtId="0" fontId="2" fillId="0" borderId="2" xfId="0" applyFont="1" applyFill="1" applyBorder="1" applyAlignment="1">
      <alignment vertical="top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C21" sqref="C21"/>
    </sheetView>
  </sheetViews>
  <sheetFormatPr defaultRowHeight="15" x14ac:dyDescent="0.25"/>
  <cols>
    <col min="1" max="1" width="10.7109375" style="5" customWidth="1"/>
    <col min="2" max="2" width="26.85546875" style="5" customWidth="1"/>
    <col min="3" max="3" width="19.5703125" style="6" customWidth="1"/>
    <col min="4" max="4" width="20.7109375" style="6" customWidth="1"/>
    <col min="5" max="5" width="31.42578125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51</v>
      </c>
    </row>
    <row r="2" spans="1:5" ht="14.25" customHeight="1" x14ac:dyDescent="0.25">
      <c r="A2" s="7" t="s">
        <v>17</v>
      </c>
      <c r="B2" s="114" t="s">
        <v>67</v>
      </c>
      <c r="C2" s="8"/>
      <c r="D2" s="7"/>
      <c r="E2" s="7"/>
    </row>
    <row r="3" spans="1:5" ht="14.25" customHeight="1" x14ac:dyDescent="0.25">
      <c r="A3" s="7" t="s">
        <v>65</v>
      </c>
      <c r="B3" s="115" t="s">
        <v>89</v>
      </c>
      <c r="C3" s="8"/>
      <c r="D3" s="7"/>
      <c r="E3" s="7"/>
    </row>
    <row r="4" spans="1:5" ht="15" customHeight="1" x14ac:dyDescent="0.25">
      <c r="A4" s="7" t="s">
        <v>18</v>
      </c>
      <c r="B4" s="114" t="s">
        <v>90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59</v>
      </c>
      <c r="B6" s="10"/>
      <c r="C6" s="10"/>
      <c r="D6" s="11"/>
      <c r="E6" s="11"/>
    </row>
    <row r="7" spans="1:5" s="12" customFormat="1" ht="15" customHeight="1" x14ac:dyDescent="0.25">
      <c r="A7" s="9" t="s">
        <v>60</v>
      </c>
      <c r="B7" s="10"/>
      <c r="C7" s="10"/>
      <c r="D7" s="11"/>
      <c r="E7" s="11"/>
    </row>
    <row r="8" spans="1:5" s="12" customFormat="1" ht="15" customHeight="1" x14ac:dyDescent="0.25">
      <c r="A8" s="9" t="s">
        <v>61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7" t="s">
        <v>83</v>
      </c>
      <c r="B10" s="148" t="s">
        <v>91</v>
      </c>
      <c r="C10" s="149"/>
      <c r="D10" s="149"/>
      <c r="E10" s="150"/>
    </row>
    <row r="11" spans="1:5" s="18" customFormat="1" x14ac:dyDescent="0.25">
      <c r="A11" s="14" t="s">
        <v>23</v>
      </c>
      <c r="B11" s="15" t="s">
        <v>52</v>
      </c>
      <c r="C11" s="16" t="s">
        <v>53</v>
      </c>
      <c r="D11" s="16" t="s">
        <v>54</v>
      </c>
      <c r="E11" s="17" t="s">
        <v>55</v>
      </c>
    </row>
    <row r="12" spans="1:5" ht="30" customHeight="1" x14ac:dyDescent="0.25">
      <c r="A12" s="19">
        <v>1</v>
      </c>
      <c r="B12" s="20" t="s">
        <v>56</v>
      </c>
      <c r="C12" s="21">
        <f>'Materiál Na Hřibsko'!G14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57</v>
      </c>
      <c r="C13" s="21">
        <f>'Materiál Na Hřibsko'!G28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63</v>
      </c>
      <c r="C14" s="21">
        <f>'Práce Na Hřibsko'!G32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58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47" t="s">
        <v>83</v>
      </c>
      <c r="B16" s="148" t="s">
        <v>92</v>
      </c>
      <c r="C16" s="149"/>
      <c r="D16" s="149"/>
      <c r="E16" s="150"/>
    </row>
    <row r="17" spans="1:5" s="18" customFormat="1" x14ac:dyDescent="0.25">
      <c r="A17" s="14" t="s">
        <v>23</v>
      </c>
      <c r="B17" s="15" t="s">
        <v>52</v>
      </c>
      <c r="C17" s="16" t="s">
        <v>53</v>
      </c>
      <c r="D17" s="16" t="s">
        <v>54</v>
      </c>
      <c r="E17" s="17" t="s">
        <v>55</v>
      </c>
    </row>
    <row r="18" spans="1:5" ht="30" customHeight="1" x14ac:dyDescent="0.25">
      <c r="A18" s="19">
        <v>1</v>
      </c>
      <c r="B18" s="20" t="s">
        <v>56</v>
      </c>
      <c r="C18" s="21">
        <f>'Materiál U Zahrádek'!G12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57</v>
      </c>
      <c r="C19" s="21">
        <f>'Materiál U Zahrádek'!G27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63</v>
      </c>
      <c r="C20" s="21">
        <f>'Práce U Zahrádek'!G29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58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15.75" thickBot="1" x14ac:dyDescent="0.3"/>
    <row r="23" spans="1:5" s="134" customFormat="1" ht="27" customHeight="1" thickBot="1" x14ac:dyDescent="0.25">
      <c r="A23" s="151"/>
      <c r="B23" s="152" t="s">
        <v>88</v>
      </c>
      <c r="C23" s="153">
        <f>C15+C21</f>
        <v>0</v>
      </c>
      <c r="D23" s="153">
        <f>D15+D21</f>
        <v>0</v>
      </c>
      <c r="E23" s="154">
        <f>E15+E21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B1" zoomScaleNormal="100" workbookViewId="0">
      <selection activeCell="F28" sqref="F28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70</v>
      </c>
    </row>
    <row r="2" spans="1:7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5" t="s">
        <v>89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68</v>
      </c>
      <c r="B4" s="146" t="s">
        <v>91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4" t="s">
        <v>90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43</v>
      </c>
      <c r="C7" s="31" t="s">
        <v>24</v>
      </c>
      <c r="D7" s="3" t="s">
        <v>46</v>
      </c>
      <c r="E7" s="32" t="s">
        <v>64</v>
      </c>
      <c r="F7" s="33" t="s">
        <v>14</v>
      </c>
      <c r="G7" s="34" t="s">
        <v>19</v>
      </c>
    </row>
    <row r="8" spans="1:7" x14ac:dyDescent="0.2">
      <c r="A8" s="36"/>
      <c r="B8" s="116" t="s">
        <v>69</v>
      </c>
      <c r="C8" s="117"/>
      <c r="D8" s="37"/>
      <c r="E8" s="155"/>
      <c r="F8" s="42"/>
      <c r="G8" s="43"/>
    </row>
    <row r="9" spans="1:7" ht="38.25" x14ac:dyDescent="0.2">
      <c r="A9" s="4">
        <v>1</v>
      </c>
      <c r="B9" s="142" t="s">
        <v>93</v>
      </c>
      <c r="C9" s="143" t="s">
        <v>84</v>
      </c>
      <c r="D9" s="39" t="s">
        <v>96</v>
      </c>
      <c r="E9" s="88">
        <v>21</v>
      </c>
      <c r="F9" s="45">
        <v>0</v>
      </c>
      <c r="G9" s="41">
        <f>E9*F9</f>
        <v>0</v>
      </c>
    </row>
    <row r="10" spans="1:7" ht="38.25" x14ac:dyDescent="0.2">
      <c r="A10" s="4">
        <v>2</v>
      </c>
      <c r="B10" s="142" t="s">
        <v>94</v>
      </c>
      <c r="C10" s="143" t="s">
        <v>84</v>
      </c>
      <c r="D10" s="39" t="s">
        <v>97</v>
      </c>
      <c r="E10" s="88">
        <v>37</v>
      </c>
      <c r="F10" s="45">
        <v>0</v>
      </c>
      <c r="G10" s="41">
        <f>E10*F10</f>
        <v>0</v>
      </c>
    </row>
    <row r="11" spans="1:7" ht="39" thickBot="1" x14ac:dyDescent="0.25">
      <c r="A11" s="118">
        <v>3</v>
      </c>
      <c r="B11" s="145" t="s">
        <v>95</v>
      </c>
      <c r="C11" s="144" t="s">
        <v>84</v>
      </c>
      <c r="D11" s="39">
        <v>7</v>
      </c>
      <c r="E11" s="88">
        <v>7</v>
      </c>
      <c r="F11" s="45">
        <v>0</v>
      </c>
      <c r="G11" s="41">
        <f>E11*F11</f>
        <v>0</v>
      </c>
    </row>
    <row r="12" spans="1:7" x14ac:dyDescent="0.2">
      <c r="A12" s="46"/>
      <c r="B12" s="47" t="s">
        <v>25</v>
      </c>
      <c r="C12" s="48"/>
      <c r="D12" s="49"/>
      <c r="E12" s="50"/>
      <c r="F12" s="51"/>
      <c r="G12" s="52">
        <f>SUM(G8:G11)</f>
        <v>0</v>
      </c>
    </row>
    <row r="13" spans="1:7" x14ac:dyDescent="0.2">
      <c r="A13" s="38"/>
      <c r="B13" s="53" t="s">
        <v>26</v>
      </c>
      <c r="C13" s="54"/>
      <c r="D13" s="55">
        <v>0.05</v>
      </c>
      <c r="E13" s="40"/>
      <c r="F13" s="45"/>
      <c r="G13" s="56">
        <f>0.05*G12</f>
        <v>0</v>
      </c>
    </row>
    <row r="14" spans="1:7" s="5" customFormat="1" ht="15.75" thickBot="1" x14ac:dyDescent="0.3">
      <c r="A14" s="76"/>
      <c r="B14" s="77" t="s">
        <v>44</v>
      </c>
      <c r="C14" s="78"/>
      <c r="D14" s="78"/>
      <c r="E14" s="79"/>
      <c r="F14" s="80"/>
      <c r="G14" s="81">
        <f>SUM(G12:G13)</f>
        <v>0</v>
      </c>
    </row>
    <row r="15" spans="1:7" ht="13.5" thickBot="1" x14ac:dyDescent="0.25">
      <c r="E15" s="57"/>
    </row>
    <row r="16" spans="1:7" s="121" customFormat="1" x14ac:dyDescent="0.2">
      <c r="A16" s="119" t="s">
        <v>23</v>
      </c>
      <c r="B16" s="33" t="s">
        <v>15</v>
      </c>
      <c r="C16" s="120" t="s">
        <v>12</v>
      </c>
      <c r="D16" s="120" t="s">
        <v>46</v>
      </c>
      <c r="E16" s="3" t="s">
        <v>11</v>
      </c>
      <c r="F16" s="3" t="s">
        <v>13</v>
      </c>
      <c r="G16" s="34" t="s">
        <v>19</v>
      </c>
    </row>
    <row r="17" spans="1:7" s="121" customFormat="1" x14ac:dyDescent="0.2">
      <c r="A17" s="4" t="s">
        <v>27</v>
      </c>
      <c r="B17" s="122" t="s">
        <v>45</v>
      </c>
      <c r="C17" s="123"/>
      <c r="D17" s="123"/>
      <c r="E17" s="49"/>
      <c r="F17" s="49"/>
      <c r="G17" s="124"/>
    </row>
    <row r="18" spans="1:7" s="121" customFormat="1" x14ac:dyDescent="0.2">
      <c r="A18" s="125"/>
      <c r="B18" s="126" t="s">
        <v>71</v>
      </c>
      <c r="C18" s="61"/>
      <c r="D18" s="67"/>
      <c r="E18" s="62"/>
      <c r="F18" s="70"/>
      <c r="G18" s="68"/>
    </row>
    <row r="19" spans="1:7" s="121" customFormat="1" x14ac:dyDescent="0.2">
      <c r="A19" s="4">
        <v>1</v>
      </c>
      <c r="B19" s="128" t="s">
        <v>72</v>
      </c>
      <c r="C19" s="44" t="s">
        <v>22</v>
      </c>
      <c r="D19" s="66" t="s">
        <v>98</v>
      </c>
      <c r="E19" s="54">
        <v>1.3</v>
      </c>
      <c r="F19" s="69">
        <v>0</v>
      </c>
      <c r="G19" s="41">
        <f t="shared" ref="G19:G25" si="0">E19*F19</f>
        <v>0</v>
      </c>
    </row>
    <row r="20" spans="1:7" s="121" customFormat="1" x14ac:dyDescent="0.2">
      <c r="A20" s="4">
        <v>2</v>
      </c>
      <c r="B20" s="127" t="s">
        <v>76</v>
      </c>
      <c r="C20" s="44" t="s">
        <v>22</v>
      </c>
      <c r="D20" s="66" t="s">
        <v>99</v>
      </c>
      <c r="E20" s="63">
        <v>6.5</v>
      </c>
      <c r="F20" s="45">
        <v>0</v>
      </c>
      <c r="G20" s="41">
        <f t="shared" si="0"/>
        <v>0</v>
      </c>
    </row>
    <row r="21" spans="1:7" s="121" customFormat="1" ht="25.5" x14ac:dyDescent="0.2">
      <c r="A21" s="4">
        <v>3</v>
      </c>
      <c r="B21" s="129" t="s">
        <v>73</v>
      </c>
      <c r="C21" s="44" t="s">
        <v>28</v>
      </c>
      <c r="D21" s="66" t="s">
        <v>100</v>
      </c>
      <c r="E21" s="54">
        <v>195</v>
      </c>
      <c r="F21" s="71">
        <v>0</v>
      </c>
      <c r="G21" s="41">
        <f t="shared" si="0"/>
        <v>0</v>
      </c>
    </row>
    <row r="22" spans="1:7" s="121" customFormat="1" x14ac:dyDescent="0.2">
      <c r="A22" s="4">
        <v>4</v>
      </c>
      <c r="B22" s="128" t="s">
        <v>1</v>
      </c>
      <c r="C22" s="44" t="s">
        <v>28</v>
      </c>
      <c r="D22" s="66" t="s">
        <v>100</v>
      </c>
      <c r="E22" s="54">
        <v>195</v>
      </c>
      <c r="F22" s="71">
        <v>0</v>
      </c>
      <c r="G22" s="41">
        <f t="shared" si="0"/>
        <v>0</v>
      </c>
    </row>
    <row r="23" spans="1:7" s="121" customFormat="1" x14ac:dyDescent="0.2">
      <c r="A23" s="4">
        <v>5</v>
      </c>
      <c r="B23" s="128" t="s">
        <v>47</v>
      </c>
      <c r="C23" s="44" t="s">
        <v>29</v>
      </c>
      <c r="D23" s="66" t="s">
        <v>101</v>
      </c>
      <c r="E23" s="54">
        <v>117</v>
      </c>
      <c r="F23" s="71">
        <v>0</v>
      </c>
      <c r="G23" s="41">
        <f t="shared" si="0"/>
        <v>0</v>
      </c>
    </row>
    <row r="24" spans="1:7" x14ac:dyDescent="0.2">
      <c r="A24" s="38">
        <v>6</v>
      </c>
      <c r="B24" s="65" t="s">
        <v>74</v>
      </c>
      <c r="C24" s="44" t="s">
        <v>29</v>
      </c>
      <c r="D24" s="66" t="s">
        <v>102</v>
      </c>
      <c r="E24" s="54">
        <v>143</v>
      </c>
      <c r="F24" s="71">
        <v>0</v>
      </c>
      <c r="G24" s="41">
        <f t="shared" si="0"/>
        <v>0</v>
      </c>
    </row>
    <row r="25" spans="1:7" x14ac:dyDescent="0.2">
      <c r="A25" s="38">
        <v>7</v>
      </c>
      <c r="B25" s="65" t="s">
        <v>48</v>
      </c>
      <c r="C25" s="44" t="s">
        <v>22</v>
      </c>
      <c r="D25" s="66" t="s">
        <v>103</v>
      </c>
      <c r="E25" s="54">
        <v>0.39</v>
      </c>
      <c r="F25" s="71">
        <v>0</v>
      </c>
      <c r="G25" s="41">
        <f t="shared" si="0"/>
        <v>0</v>
      </c>
    </row>
    <row r="26" spans="1:7" s="121" customFormat="1" x14ac:dyDescent="0.2">
      <c r="A26" s="4">
        <v>8</v>
      </c>
      <c r="B26" s="128" t="s">
        <v>85</v>
      </c>
      <c r="C26" s="44" t="s">
        <v>21</v>
      </c>
      <c r="D26" s="66" t="s">
        <v>104</v>
      </c>
      <c r="E26" s="54">
        <v>5.2</v>
      </c>
      <c r="F26" s="71">
        <v>0</v>
      </c>
      <c r="G26" s="41">
        <f>E26*F26</f>
        <v>0</v>
      </c>
    </row>
    <row r="27" spans="1:7" s="121" customFormat="1" x14ac:dyDescent="0.2">
      <c r="A27" s="4">
        <v>9</v>
      </c>
      <c r="B27" s="128" t="s">
        <v>75</v>
      </c>
      <c r="C27" s="44" t="s">
        <v>30</v>
      </c>
      <c r="D27" s="66" t="s">
        <v>105</v>
      </c>
      <c r="E27" s="54">
        <v>6500</v>
      </c>
      <c r="F27" s="69">
        <v>0</v>
      </c>
      <c r="G27" s="41">
        <f>E27*F27</f>
        <v>0</v>
      </c>
    </row>
    <row r="28" spans="1:7" s="134" customFormat="1" ht="15.75" thickBot="1" x14ac:dyDescent="0.25">
      <c r="A28" s="130"/>
      <c r="B28" s="131" t="s">
        <v>49</v>
      </c>
      <c r="C28" s="132"/>
      <c r="D28" s="132"/>
      <c r="E28" s="78"/>
      <c r="F28" s="133"/>
      <c r="G28" s="81">
        <f>SUM(G18:G27)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27" sqref="B27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62</v>
      </c>
    </row>
    <row r="2" spans="1:9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5" t="s">
        <v>89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68</v>
      </c>
      <c r="B4" s="146" t="s">
        <v>91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4" t="s">
        <v>90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31</v>
      </c>
      <c r="B7" s="85" t="s">
        <v>16</v>
      </c>
      <c r="C7" s="58" t="s">
        <v>12</v>
      </c>
      <c r="D7" s="86" t="s">
        <v>46</v>
      </c>
      <c r="E7" s="59" t="s">
        <v>11</v>
      </c>
      <c r="F7" s="59" t="s">
        <v>13</v>
      </c>
      <c r="G7" s="60" t="s">
        <v>19</v>
      </c>
      <c r="H7" s="1"/>
      <c r="I7" s="1"/>
    </row>
    <row r="8" spans="1:9" x14ac:dyDescent="0.2">
      <c r="A8" s="107"/>
      <c r="B8" s="96" t="s">
        <v>119</v>
      </c>
      <c r="C8" s="89"/>
      <c r="D8" s="90"/>
      <c r="E8" s="95"/>
      <c r="F8" s="91"/>
      <c r="G8" s="97"/>
      <c r="H8" s="1"/>
      <c r="I8" s="1"/>
    </row>
    <row r="9" spans="1:9" ht="38.25" x14ac:dyDescent="0.2">
      <c r="A9" s="108" t="s">
        <v>79</v>
      </c>
      <c r="B9" s="87" t="s">
        <v>118</v>
      </c>
      <c r="C9" s="54" t="s">
        <v>28</v>
      </c>
      <c r="D9" s="54" t="s">
        <v>120</v>
      </c>
      <c r="E9" s="98">
        <v>13</v>
      </c>
      <c r="F9" s="71">
        <v>0</v>
      </c>
      <c r="G9" s="41">
        <f t="shared" ref="G9:G11" si="0">E9*F9</f>
        <v>0</v>
      </c>
      <c r="H9" s="1"/>
      <c r="I9" s="1"/>
    </row>
    <row r="10" spans="1:9" x14ac:dyDescent="0.2">
      <c r="A10" s="108" t="s">
        <v>79</v>
      </c>
      <c r="B10" s="87" t="s">
        <v>123</v>
      </c>
      <c r="C10" s="54" t="s">
        <v>28</v>
      </c>
      <c r="D10" s="54" t="s">
        <v>121</v>
      </c>
      <c r="E10" s="98">
        <v>1</v>
      </c>
      <c r="F10" s="71">
        <v>0</v>
      </c>
      <c r="G10" s="41">
        <f t="shared" si="0"/>
        <v>0</v>
      </c>
      <c r="H10" s="1"/>
      <c r="I10" s="1"/>
    </row>
    <row r="11" spans="1:9" x14ac:dyDescent="0.2">
      <c r="A11" s="108" t="s">
        <v>79</v>
      </c>
      <c r="B11" s="87" t="s">
        <v>124</v>
      </c>
      <c r="C11" s="54" t="s">
        <v>28</v>
      </c>
      <c r="D11" s="54" t="s">
        <v>122</v>
      </c>
      <c r="E11" s="98">
        <v>1</v>
      </c>
      <c r="F11" s="71">
        <v>0</v>
      </c>
      <c r="G11" s="41">
        <f t="shared" si="0"/>
        <v>0</v>
      </c>
      <c r="H11" s="1"/>
      <c r="I11" s="1"/>
    </row>
    <row r="12" spans="1:9" x14ac:dyDescent="0.2">
      <c r="A12" s="107"/>
      <c r="B12" s="96" t="s">
        <v>71</v>
      </c>
      <c r="C12" s="89"/>
      <c r="D12" s="90"/>
      <c r="E12" s="95"/>
      <c r="F12" s="91"/>
      <c r="G12" s="97"/>
      <c r="H12" s="1"/>
      <c r="I12" s="1"/>
    </row>
    <row r="13" spans="1:9" x14ac:dyDescent="0.2">
      <c r="A13" s="108" t="s">
        <v>32</v>
      </c>
      <c r="B13" s="87" t="s">
        <v>3</v>
      </c>
      <c r="C13" s="54" t="s">
        <v>4</v>
      </c>
      <c r="D13" s="88" t="s">
        <v>106</v>
      </c>
      <c r="E13" s="98">
        <v>8</v>
      </c>
      <c r="F13" s="71">
        <v>0</v>
      </c>
      <c r="G13" s="41">
        <f t="shared" ref="G13:G23" si="1">E13*F13</f>
        <v>0</v>
      </c>
      <c r="H13" s="1"/>
      <c r="I13" s="1"/>
    </row>
    <row r="14" spans="1:9" ht="51" x14ac:dyDescent="0.2">
      <c r="A14" s="108" t="s">
        <v>8</v>
      </c>
      <c r="B14" s="87" t="s">
        <v>66</v>
      </c>
      <c r="C14" s="54" t="s">
        <v>28</v>
      </c>
      <c r="D14" s="88" t="s">
        <v>107</v>
      </c>
      <c r="E14" s="98">
        <v>65</v>
      </c>
      <c r="F14" s="71">
        <v>0</v>
      </c>
      <c r="G14" s="41">
        <f t="shared" si="1"/>
        <v>0</v>
      </c>
      <c r="H14" s="1"/>
      <c r="I14" s="1"/>
    </row>
    <row r="15" spans="1:9" ht="25.5" x14ac:dyDescent="0.2">
      <c r="A15" s="108" t="s">
        <v>9</v>
      </c>
      <c r="B15" s="87" t="s">
        <v>10</v>
      </c>
      <c r="C15" s="54" t="s">
        <v>28</v>
      </c>
      <c r="D15" s="88" t="s">
        <v>107</v>
      </c>
      <c r="E15" s="98">
        <v>65</v>
      </c>
      <c r="F15" s="71">
        <v>0</v>
      </c>
      <c r="G15" s="41">
        <f t="shared" si="1"/>
        <v>0</v>
      </c>
      <c r="H15" s="1"/>
      <c r="I15" s="1"/>
    </row>
    <row r="16" spans="1:9" ht="38.25" x14ac:dyDescent="0.2">
      <c r="A16" s="4" t="s">
        <v>5</v>
      </c>
      <c r="B16" s="87" t="s">
        <v>77</v>
      </c>
      <c r="C16" s="54" t="s">
        <v>0</v>
      </c>
      <c r="D16" s="88" t="s">
        <v>108</v>
      </c>
      <c r="E16" s="98">
        <v>1.2999999999999999E-3</v>
      </c>
      <c r="F16" s="71">
        <v>0</v>
      </c>
      <c r="G16" s="41">
        <f t="shared" si="1"/>
        <v>0</v>
      </c>
      <c r="H16" s="1"/>
      <c r="I16" s="1"/>
    </row>
    <row r="17" spans="1:9" ht="38.25" x14ac:dyDescent="0.2">
      <c r="A17" s="4" t="s">
        <v>5</v>
      </c>
      <c r="B17" s="87" t="s">
        <v>78</v>
      </c>
      <c r="C17" s="54" t="s">
        <v>0</v>
      </c>
      <c r="D17" s="88" t="s">
        <v>109</v>
      </c>
      <c r="E17" s="98">
        <v>6.4999999999999997E-3</v>
      </c>
      <c r="F17" s="71">
        <v>0</v>
      </c>
      <c r="G17" s="41">
        <f t="shared" si="1"/>
        <v>0</v>
      </c>
      <c r="H17" s="1"/>
      <c r="I17" s="1"/>
    </row>
    <row r="18" spans="1:9" ht="25.5" x14ac:dyDescent="0.2">
      <c r="A18" s="4" t="s">
        <v>86</v>
      </c>
      <c r="B18" s="87" t="s">
        <v>87</v>
      </c>
      <c r="C18" s="54" t="s">
        <v>28</v>
      </c>
      <c r="D18" s="88" t="s">
        <v>107</v>
      </c>
      <c r="E18" s="98">
        <v>65</v>
      </c>
      <c r="F18" s="71">
        <v>0</v>
      </c>
      <c r="G18" s="41">
        <f t="shared" si="1"/>
        <v>0</v>
      </c>
      <c r="H18" s="1"/>
      <c r="I18" s="1"/>
    </row>
    <row r="19" spans="1:9" ht="51" x14ac:dyDescent="0.2">
      <c r="A19" s="4" t="s">
        <v>36</v>
      </c>
      <c r="B19" s="92" t="s">
        <v>37</v>
      </c>
      <c r="C19" s="54" t="s">
        <v>28</v>
      </c>
      <c r="D19" s="88" t="s">
        <v>107</v>
      </c>
      <c r="E19" s="98">
        <v>65</v>
      </c>
      <c r="F19" s="71">
        <v>0</v>
      </c>
      <c r="G19" s="41">
        <f t="shared" si="1"/>
        <v>0</v>
      </c>
      <c r="H19" s="1"/>
      <c r="I19" s="1"/>
    </row>
    <row r="20" spans="1:9" ht="25.5" x14ac:dyDescent="0.2">
      <c r="A20" s="4" t="s">
        <v>40</v>
      </c>
      <c r="B20" s="92" t="s">
        <v>39</v>
      </c>
      <c r="C20" s="54" t="s">
        <v>38</v>
      </c>
      <c r="D20" s="88" t="s">
        <v>110</v>
      </c>
      <c r="E20" s="98">
        <v>0.65</v>
      </c>
      <c r="F20" s="71">
        <v>0</v>
      </c>
      <c r="G20" s="41">
        <f t="shared" si="1"/>
        <v>0</v>
      </c>
      <c r="H20" s="1"/>
      <c r="I20" s="1"/>
    </row>
    <row r="21" spans="1:9" ht="25.5" x14ac:dyDescent="0.2">
      <c r="A21" s="4" t="s">
        <v>34</v>
      </c>
      <c r="B21" s="87" t="s">
        <v>35</v>
      </c>
      <c r="C21" s="54" t="s">
        <v>20</v>
      </c>
      <c r="D21" s="88" t="s">
        <v>111</v>
      </c>
      <c r="E21" s="94">
        <v>65</v>
      </c>
      <c r="F21" s="71">
        <v>0</v>
      </c>
      <c r="G21" s="41">
        <f t="shared" si="1"/>
        <v>0</v>
      </c>
      <c r="H21" s="1"/>
      <c r="I21" s="1"/>
    </row>
    <row r="22" spans="1:9" s="64" customFormat="1" x14ac:dyDescent="0.2">
      <c r="A22" s="4" t="s">
        <v>2</v>
      </c>
      <c r="B22" s="87" t="s">
        <v>80</v>
      </c>
      <c r="C22" s="54" t="s">
        <v>21</v>
      </c>
      <c r="D22" s="88" t="s">
        <v>112</v>
      </c>
      <c r="E22" s="98">
        <v>6.5</v>
      </c>
      <c r="F22" s="71">
        <v>0</v>
      </c>
      <c r="G22" s="41">
        <f t="shared" si="1"/>
        <v>0</v>
      </c>
    </row>
    <row r="23" spans="1:9" s="64" customFormat="1" x14ac:dyDescent="0.2">
      <c r="A23" s="4" t="s">
        <v>41</v>
      </c>
      <c r="B23" s="87" t="s">
        <v>42</v>
      </c>
      <c r="C23" s="54" t="s">
        <v>21</v>
      </c>
      <c r="D23" s="88" t="s">
        <v>112</v>
      </c>
      <c r="E23" s="54">
        <v>6.5</v>
      </c>
      <c r="F23" s="71">
        <v>0</v>
      </c>
      <c r="G23" s="41">
        <f t="shared" si="1"/>
        <v>0</v>
      </c>
    </row>
    <row r="24" spans="1:9" ht="72" x14ac:dyDescent="0.2">
      <c r="A24" s="135" t="s">
        <v>79</v>
      </c>
      <c r="B24" s="136" t="s">
        <v>159</v>
      </c>
      <c r="C24" s="137" t="s">
        <v>28</v>
      </c>
      <c r="D24" s="138" t="s">
        <v>107</v>
      </c>
      <c r="E24" s="141">
        <v>65</v>
      </c>
      <c r="F24" s="139">
        <v>0</v>
      </c>
      <c r="G24" s="140">
        <f>E24*F24</f>
        <v>0</v>
      </c>
      <c r="H24" s="1"/>
      <c r="I24" s="1"/>
    </row>
    <row r="25" spans="1:9" ht="72" x14ac:dyDescent="0.2">
      <c r="A25" s="135" t="s">
        <v>79</v>
      </c>
      <c r="B25" s="136" t="s">
        <v>160</v>
      </c>
      <c r="C25" s="137" t="s">
        <v>28</v>
      </c>
      <c r="D25" s="138" t="s">
        <v>107</v>
      </c>
      <c r="E25" s="141">
        <v>65</v>
      </c>
      <c r="F25" s="139">
        <v>0</v>
      </c>
      <c r="G25" s="140">
        <f t="shared" ref="G25:G26" si="2">E25*F25</f>
        <v>0</v>
      </c>
      <c r="H25" s="1"/>
      <c r="I25" s="1"/>
    </row>
    <row r="26" spans="1:9" ht="72" x14ac:dyDescent="0.2">
      <c r="A26" s="135" t="s">
        <v>79</v>
      </c>
      <c r="B26" s="136" t="s">
        <v>161</v>
      </c>
      <c r="C26" s="137" t="s">
        <v>28</v>
      </c>
      <c r="D26" s="138" t="s">
        <v>107</v>
      </c>
      <c r="E26" s="141">
        <v>65</v>
      </c>
      <c r="F26" s="139">
        <v>0</v>
      </c>
      <c r="G26" s="140">
        <f t="shared" si="2"/>
        <v>0</v>
      </c>
      <c r="H26" s="1"/>
      <c r="I26" s="1"/>
    </row>
    <row r="27" spans="1:9" x14ac:dyDescent="0.2">
      <c r="A27" s="107"/>
      <c r="B27" s="96"/>
      <c r="C27" s="89"/>
      <c r="D27" s="90"/>
      <c r="E27" s="95"/>
      <c r="F27" s="91"/>
      <c r="G27" s="97"/>
      <c r="H27" s="1"/>
      <c r="I27" s="1"/>
    </row>
    <row r="28" spans="1:9" x14ac:dyDescent="0.2">
      <c r="A28" s="108" t="s">
        <v>32</v>
      </c>
      <c r="B28" s="92" t="s">
        <v>81</v>
      </c>
      <c r="C28" s="63" t="s">
        <v>33</v>
      </c>
      <c r="D28" s="93">
        <v>1</v>
      </c>
      <c r="E28" s="94">
        <v>1</v>
      </c>
      <c r="F28" s="69">
        <v>0</v>
      </c>
      <c r="G28" s="99">
        <f>E28*F28</f>
        <v>0</v>
      </c>
      <c r="H28" s="1"/>
      <c r="I28" s="1"/>
    </row>
    <row r="29" spans="1:9" ht="25.5" x14ac:dyDescent="0.2">
      <c r="A29" s="108" t="s">
        <v>32</v>
      </c>
      <c r="B29" s="92" t="s">
        <v>82</v>
      </c>
      <c r="C29" s="63" t="s">
        <v>33</v>
      </c>
      <c r="D29" s="93">
        <v>1</v>
      </c>
      <c r="E29" s="94">
        <v>1</v>
      </c>
      <c r="F29" s="69">
        <v>0</v>
      </c>
      <c r="G29" s="99">
        <f>E29*F29</f>
        <v>0</v>
      </c>
      <c r="H29" s="1"/>
      <c r="I29" s="1"/>
    </row>
    <row r="30" spans="1:9" x14ac:dyDescent="0.2">
      <c r="A30" s="108" t="s">
        <v>32</v>
      </c>
      <c r="B30" s="92" t="s">
        <v>6</v>
      </c>
      <c r="C30" s="63" t="s">
        <v>33</v>
      </c>
      <c r="D30" s="93">
        <v>1</v>
      </c>
      <c r="E30" s="94">
        <v>1</v>
      </c>
      <c r="F30" s="69">
        <v>0</v>
      </c>
      <c r="G30" s="99">
        <f>E30*F30</f>
        <v>0</v>
      </c>
      <c r="H30" s="1"/>
      <c r="I30" s="1"/>
    </row>
    <row r="31" spans="1:9" ht="13.5" thickBot="1" x14ac:dyDescent="0.25">
      <c r="A31" s="109" t="s">
        <v>32</v>
      </c>
      <c r="B31" s="100" t="s">
        <v>7</v>
      </c>
      <c r="C31" s="101" t="s">
        <v>33</v>
      </c>
      <c r="D31" s="102">
        <v>1</v>
      </c>
      <c r="E31" s="103">
        <v>1</v>
      </c>
      <c r="F31" s="72">
        <v>0</v>
      </c>
      <c r="G31" s="104">
        <f>E31*F31</f>
        <v>0</v>
      </c>
      <c r="H31" s="1"/>
      <c r="I31" s="1"/>
    </row>
    <row r="32" spans="1:9" s="5" customFormat="1" ht="15.75" thickBot="1" x14ac:dyDescent="0.3">
      <c r="A32" s="110"/>
      <c r="B32" s="111" t="s">
        <v>50</v>
      </c>
      <c r="C32" s="112"/>
      <c r="D32" s="113"/>
      <c r="E32" s="73"/>
      <c r="F32" s="74"/>
      <c r="G32" s="75">
        <f>SUM(G8:G31)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70</v>
      </c>
    </row>
    <row r="2" spans="1:7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5" t="s">
        <v>89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68</v>
      </c>
      <c r="B4" s="146" t="s">
        <v>92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4" t="s">
        <v>90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43</v>
      </c>
      <c r="C7" s="31" t="s">
        <v>24</v>
      </c>
      <c r="D7" s="3" t="s">
        <v>46</v>
      </c>
      <c r="E7" s="32" t="s">
        <v>64</v>
      </c>
      <c r="F7" s="33" t="s">
        <v>14</v>
      </c>
      <c r="G7" s="34" t="s">
        <v>19</v>
      </c>
    </row>
    <row r="8" spans="1:7" x14ac:dyDescent="0.2">
      <c r="A8" s="36"/>
      <c r="B8" s="116" t="s">
        <v>129</v>
      </c>
      <c r="C8" s="117"/>
      <c r="D8" s="37"/>
      <c r="E8" s="156"/>
      <c r="F8" s="42"/>
      <c r="G8" s="43"/>
    </row>
    <row r="9" spans="1:7" ht="26.25" thickBot="1" x14ac:dyDescent="0.25">
      <c r="A9" s="118">
        <v>1</v>
      </c>
      <c r="B9" s="157" t="s">
        <v>149</v>
      </c>
      <c r="C9" s="158" t="s">
        <v>130</v>
      </c>
      <c r="D9" s="39" t="s">
        <v>150</v>
      </c>
      <c r="E9" s="39">
        <v>13</v>
      </c>
      <c r="F9" s="45">
        <v>0</v>
      </c>
      <c r="G9" s="41">
        <f t="shared" ref="G9" si="0">E9*F9</f>
        <v>0</v>
      </c>
    </row>
    <row r="10" spans="1:7" x14ac:dyDescent="0.2">
      <c r="A10" s="46"/>
      <c r="B10" s="47" t="s">
        <v>25</v>
      </c>
      <c r="C10" s="48"/>
      <c r="D10" s="49"/>
      <c r="E10" s="50"/>
      <c r="F10" s="51"/>
      <c r="G10" s="52">
        <f>SUM(G9:G9)</f>
        <v>0</v>
      </c>
    </row>
    <row r="11" spans="1:7" x14ac:dyDescent="0.2">
      <c r="A11" s="38"/>
      <c r="B11" s="53" t="s">
        <v>26</v>
      </c>
      <c r="C11" s="54"/>
      <c r="D11" s="55">
        <v>0.05</v>
      </c>
      <c r="E11" s="40"/>
      <c r="F11" s="45"/>
      <c r="G11" s="56">
        <f>0.05*G10</f>
        <v>0</v>
      </c>
    </row>
    <row r="12" spans="1:7" s="5" customFormat="1" ht="15.75" thickBot="1" x14ac:dyDescent="0.3">
      <c r="A12" s="76"/>
      <c r="B12" s="77" t="s">
        <v>44</v>
      </c>
      <c r="C12" s="78"/>
      <c r="D12" s="78"/>
      <c r="E12" s="79"/>
      <c r="F12" s="80"/>
      <c r="G12" s="81">
        <f>SUM(G10:G11)</f>
        <v>0</v>
      </c>
    </row>
    <row r="13" spans="1:7" ht="13.5" thickBot="1" x14ac:dyDescent="0.25">
      <c r="E13" s="57"/>
    </row>
    <row r="14" spans="1:7" s="121" customFormat="1" x14ac:dyDescent="0.2">
      <c r="A14" s="119" t="s">
        <v>23</v>
      </c>
      <c r="B14" s="33" t="s">
        <v>15</v>
      </c>
      <c r="C14" s="120" t="s">
        <v>12</v>
      </c>
      <c r="D14" s="120" t="s">
        <v>46</v>
      </c>
      <c r="E14" s="3" t="s">
        <v>11</v>
      </c>
      <c r="F14" s="3" t="s">
        <v>13</v>
      </c>
      <c r="G14" s="34" t="s">
        <v>19</v>
      </c>
    </row>
    <row r="15" spans="1:7" s="121" customFormat="1" x14ac:dyDescent="0.2">
      <c r="A15" s="4" t="s">
        <v>27</v>
      </c>
      <c r="B15" s="122" t="s">
        <v>45</v>
      </c>
      <c r="C15" s="123"/>
      <c r="D15" s="123"/>
      <c r="E15" s="49"/>
      <c r="F15" s="49"/>
      <c r="G15" s="124"/>
    </row>
    <row r="16" spans="1:7" s="121" customFormat="1" x14ac:dyDescent="0.2">
      <c r="A16" s="125"/>
      <c r="B16" s="126" t="s">
        <v>131</v>
      </c>
      <c r="C16" s="61"/>
      <c r="D16" s="67"/>
      <c r="E16" s="62"/>
      <c r="F16" s="70"/>
      <c r="G16" s="68"/>
    </row>
    <row r="17" spans="1:7" s="121" customFormat="1" x14ac:dyDescent="0.2">
      <c r="A17" s="4">
        <v>1</v>
      </c>
      <c r="B17" s="159" t="s">
        <v>132</v>
      </c>
      <c r="C17" s="44" t="s">
        <v>22</v>
      </c>
      <c r="D17" s="66" t="s">
        <v>151</v>
      </c>
      <c r="E17" s="63">
        <v>3.9</v>
      </c>
      <c r="F17" s="45">
        <v>0</v>
      </c>
      <c r="G17" s="41">
        <f t="shared" ref="G17:G24" si="1">E17*F17</f>
        <v>0</v>
      </c>
    </row>
    <row r="18" spans="1:7" s="121" customFormat="1" x14ac:dyDescent="0.2">
      <c r="A18" s="4">
        <v>2</v>
      </c>
      <c r="B18" s="65" t="s">
        <v>133</v>
      </c>
      <c r="C18" s="44" t="s">
        <v>22</v>
      </c>
      <c r="D18" s="66" t="s">
        <v>152</v>
      </c>
      <c r="E18" s="54">
        <v>0.52</v>
      </c>
      <c r="F18" s="69">
        <v>0</v>
      </c>
      <c r="G18" s="41">
        <f t="shared" si="1"/>
        <v>0</v>
      </c>
    </row>
    <row r="19" spans="1:7" s="121" customFormat="1" ht="25.5" x14ac:dyDescent="0.2">
      <c r="A19" s="4">
        <v>3</v>
      </c>
      <c r="B19" s="53" t="s">
        <v>134</v>
      </c>
      <c r="C19" s="44" t="s">
        <v>28</v>
      </c>
      <c r="D19" s="66" t="s">
        <v>113</v>
      </c>
      <c r="E19" s="54">
        <v>39</v>
      </c>
      <c r="F19" s="71">
        <v>0</v>
      </c>
      <c r="G19" s="41">
        <f t="shared" si="1"/>
        <v>0</v>
      </c>
    </row>
    <row r="20" spans="1:7" s="121" customFormat="1" x14ac:dyDescent="0.2">
      <c r="A20" s="4">
        <v>4</v>
      </c>
      <c r="B20" s="65" t="s">
        <v>135</v>
      </c>
      <c r="C20" s="44" t="s">
        <v>28</v>
      </c>
      <c r="D20" s="66" t="s">
        <v>113</v>
      </c>
      <c r="E20" s="54">
        <v>39</v>
      </c>
      <c r="F20" s="71">
        <v>0</v>
      </c>
      <c r="G20" s="41">
        <f t="shared" si="1"/>
        <v>0</v>
      </c>
    </row>
    <row r="21" spans="1:7" s="121" customFormat="1" x14ac:dyDescent="0.2">
      <c r="A21" s="4">
        <v>5</v>
      </c>
      <c r="B21" s="65" t="s">
        <v>47</v>
      </c>
      <c r="C21" s="44" t="s">
        <v>29</v>
      </c>
      <c r="D21" s="66" t="s">
        <v>114</v>
      </c>
      <c r="E21" s="54">
        <v>23.4</v>
      </c>
      <c r="F21" s="71">
        <v>0</v>
      </c>
      <c r="G21" s="41">
        <f t="shared" si="1"/>
        <v>0</v>
      </c>
    </row>
    <row r="22" spans="1:7" ht="25.5" x14ac:dyDescent="0.2">
      <c r="A22" s="4">
        <v>6</v>
      </c>
      <c r="B22" s="65" t="s">
        <v>136</v>
      </c>
      <c r="C22" s="44" t="s">
        <v>137</v>
      </c>
      <c r="D22" s="66" t="s">
        <v>153</v>
      </c>
      <c r="E22" s="54">
        <v>13.65</v>
      </c>
      <c r="F22" s="71">
        <v>0</v>
      </c>
      <c r="G22" s="41">
        <f t="shared" si="1"/>
        <v>0</v>
      </c>
    </row>
    <row r="23" spans="1:7" x14ac:dyDescent="0.2">
      <c r="A23" s="38">
        <v>7</v>
      </c>
      <c r="B23" s="65" t="s">
        <v>138</v>
      </c>
      <c r="C23" s="44" t="s">
        <v>29</v>
      </c>
      <c r="D23" s="66" t="s">
        <v>115</v>
      </c>
      <c r="E23" s="54">
        <v>28.6</v>
      </c>
      <c r="F23" s="71">
        <v>0</v>
      </c>
      <c r="G23" s="41">
        <f t="shared" si="1"/>
        <v>0</v>
      </c>
    </row>
    <row r="24" spans="1:7" s="121" customFormat="1" x14ac:dyDescent="0.2">
      <c r="A24" s="4">
        <v>8</v>
      </c>
      <c r="B24" s="65" t="s">
        <v>48</v>
      </c>
      <c r="C24" s="44" t="s">
        <v>22</v>
      </c>
      <c r="D24" s="66" t="s">
        <v>116</v>
      </c>
      <c r="E24" s="54">
        <v>7.8E-2</v>
      </c>
      <c r="F24" s="71">
        <v>0</v>
      </c>
      <c r="G24" s="41">
        <f t="shared" si="1"/>
        <v>0</v>
      </c>
    </row>
    <row r="25" spans="1:7" s="121" customFormat="1" x14ac:dyDescent="0.2">
      <c r="A25" s="4">
        <v>9</v>
      </c>
      <c r="B25" s="65" t="s">
        <v>85</v>
      </c>
      <c r="C25" s="44" t="s">
        <v>21</v>
      </c>
      <c r="D25" s="66" t="s">
        <v>117</v>
      </c>
      <c r="E25" s="54">
        <v>1.04</v>
      </c>
      <c r="F25" s="71">
        <v>0</v>
      </c>
      <c r="G25" s="41">
        <f>E25*F25</f>
        <v>0</v>
      </c>
    </row>
    <row r="26" spans="1:7" s="134" customFormat="1" ht="15" x14ac:dyDescent="0.2">
      <c r="A26" s="4">
        <v>10</v>
      </c>
      <c r="B26" s="65" t="s">
        <v>139</v>
      </c>
      <c r="C26" s="44" t="s">
        <v>30</v>
      </c>
      <c r="D26" s="66" t="s">
        <v>154</v>
      </c>
      <c r="E26" s="54">
        <v>2600</v>
      </c>
      <c r="F26" s="69">
        <v>0</v>
      </c>
      <c r="G26" s="41">
        <f>E26*F26</f>
        <v>0</v>
      </c>
    </row>
    <row r="27" spans="1:7" ht="15.75" thickBot="1" x14ac:dyDescent="0.25">
      <c r="A27" s="130"/>
      <c r="B27" s="131" t="s">
        <v>49</v>
      </c>
      <c r="C27" s="132"/>
      <c r="D27" s="132"/>
      <c r="E27" s="78"/>
      <c r="F27" s="133"/>
      <c r="G27" s="81">
        <f>SUM(G16:G26)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B24" sqref="B24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62</v>
      </c>
    </row>
    <row r="2" spans="1:9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5" t="s">
        <v>89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68</v>
      </c>
      <c r="B4" s="146" t="s">
        <v>92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4" t="s">
        <v>90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31</v>
      </c>
      <c r="B7" s="85" t="s">
        <v>16</v>
      </c>
      <c r="C7" s="58" t="s">
        <v>12</v>
      </c>
      <c r="D7" s="86" t="s">
        <v>46</v>
      </c>
      <c r="E7" s="59" t="s">
        <v>11</v>
      </c>
      <c r="F7" s="59" t="s">
        <v>13</v>
      </c>
      <c r="G7" s="60" t="s">
        <v>19</v>
      </c>
      <c r="H7" s="1"/>
      <c r="I7" s="1"/>
    </row>
    <row r="8" spans="1:9" x14ac:dyDescent="0.2">
      <c r="A8" s="107"/>
      <c r="B8" s="96" t="s">
        <v>131</v>
      </c>
      <c r="C8" s="89"/>
      <c r="D8" s="90"/>
      <c r="E8" s="95"/>
      <c r="F8" s="91"/>
      <c r="G8" s="97"/>
      <c r="H8" s="1"/>
      <c r="I8" s="1"/>
    </row>
    <row r="9" spans="1:9" x14ac:dyDescent="0.2">
      <c r="A9" s="108" t="s">
        <v>32</v>
      </c>
      <c r="B9" s="87" t="s">
        <v>3</v>
      </c>
      <c r="C9" s="54" t="s">
        <v>4</v>
      </c>
      <c r="D9" s="88" t="s">
        <v>128</v>
      </c>
      <c r="E9" s="98">
        <v>2</v>
      </c>
      <c r="F9" s="71">
        <v>0</v>
      </c>
      <c r="G9" s="41">
        <f t="shared" ref="G9:G20" si="0">E9*F9</f>
        <v>0</v>
      </c>
      <c r="H9" s="1"/>
      <c r="I9" s="1"/>
    </row>
    <row r="10" spans="1:9" ht="51" x14ac:dyDescent="0.2">
      <c r="A10" s="108" t="s">
        <v>8</v>
      </c>
      <c r="B10" s="87" t="s">
        <v>66</v>
      </c>
      <c r="C10" s="54" t="s">
        <v>28</v>
      </c>
      <c r="D10" s="88" t="s">
        <v>125</v>
      </c>
      <c r="E10" s="98">
        <v>13</v>
      </c>
      <c r="F10" s="71">
        <v>0</v>
      </c>
      <c r="G10" s="41">
        <f t="shared" si="0"/>
        <v>0</v>
      </c>
      <c r="H10" s="1"/>
      <c r="I10" s="1"/>
    </row>
    <row r="11" spans="1:9" ht="25.5" x14ac:dyDescent="0.2">
      <c r="A11" s="108" t="s">
        <v>140</v>
      </c>
      <c r="B11" s="87" t="s">
        <v>141</v>
      </c>
      <c r="C11" s="54" t="s">
        <v>28</v>
      </c>
      <c r="D11" s="88" t="s">
        <v>125</v>
      </c>
      <c r="E11" s="98">
        <v>13</v>
      </c>
      <c r="F11" s="71">
        <v>0</v>
      </c>
      <c r="G11" s="41">
        <f t="shared" si="0"/>
        <v>0</v>
      </c>
      <c r="H11" s="1"/>
      <c r="I11" s="1"/>
    </row>
    <row r="12" spans="1:9" ht="38.25" x14ac:dyDescent="0.2">
      <c r="A12" s="4" t="s">
        <v>5</v>
      </c>
      <c r="B12" s="87" t="s">
        <v>142</v>
      </c>
      <c r="C12" s="54" t="s">
        <v>0</v>
      </c>
      <c r="D12" s="88" t="s">
        <v>155</v>
      </c>
      <c r="E12" s="98">
        <v>5.1999999999999995E-4</v>
      </c>
      <c r="F12" s="71">
        <v>0</v>
      </c>
      <c r="G12" s="41">
        <f t="shared" si="0"/>
        <v>0</v>
      </c>
      <c r="H12" s="1"/>
      <c r="I12" s="1"/>
    </row>
    <row r="13" spans="1:9" ht="38.25" x14ac:dyDescent="0.2">
      <c r="A13" s="4" t="s">
        <v>5</v>
      </c>
      <c r="B13" s="87" t="s">
        <v>143</v>
      </c>
      <c r="C13" s="54" t="s">
        <v>0</v>
      </c>
      <c r="D13" s="88" t="s">
        <v>156</v>
      </c>
      <c r="E13" s="98">
        <v>3.8999999999999998E-3</v>
      </c>
      <c r="F13" s="71">
        <v>0</v>
      </c>
      <c r="G13" s="41">
        <f t="shared" si="0"/>
        <v>0</v>
      </c>
      <c r="H13" s="1"/>
      <c r="I13" s="1"/>
    </row>
    <row r="14" spans="1:9" ht="25.5" x14ac:dyDescent="0.2">
      <c r="A14" s="4" t="s">
        <v>144</v>
      </c>
      <c r="B14" s="87" t="s">
        <v>145</v>
      </c>
      <c r="C14" s="54" t="s">
        <v>28</v>
      </c>
      <c r="D14" s="88" t="s">
        <v>125</v>
      </c>
      <c r="E14" s="98">
        <v>13</v>
      </c>
      <c r="F14" s="71">
        <v>0</v>
      </c>
      <c r="G14" s="41">
        <f t="shared" si="0"/>
        <v>0</v>
      </c>
      <c r="H14" s="1"/>
      <c r="I14" s="1"/>
    </row>
    <row r="15" spans="1:9" ht="25.5" x14ac:dyDescent="0.2">
      <c r="A15" s="4" t="s">
        <v>146</v>
      </c>
      <c r="B15" s="87" t="s">
        <v>147</v>
      </c>
      <c r="C15" s="54" t="s">
        <v>20</v>
      </c>
      <c r="D15" s="88" t="s">
        <v>157</v>
      </c>
      <c r="E15" s="98">
        <v>13.65</v>
      </c>
      <c r="F15" s="71">
        <v>0</v>
      </c>
      <c r="G15" s="41">
        <f t="shared" si="0"/>
        <v>0</v>
      </c>
      <c r="H15" s="1"/>
      <c r="I15" s="1"/>
    </row>
    <row r="16" spans="1:9" ht="51" x14ac:dyDescent="0.2">
      <c r="A16" s="4" t="s">
        <v>36</v>
      </c>
      <c r="B16" s="92" t="s">
        <v>37</v>
      </c>
      <c r="C16" s="54" t="s">
        <v>28</v>
      </c>
      <c r="D16" s="88" t="s">
        <v>125</v>
      </c>
      <c r="E16" s="98">
        <v>13</v>
      </c>
      <c r="F16" s="71">
        <v>0</v>
      </c>
      <c r="G16" s="41">
        <f t="shared" si="0"/>
        <v>0</v>
      </c>
      <c r="H16" s="1"/>
      <c r="I16" s="1"/>
    </row>
    <row r="17" spans="1:9" ht="25.5" x14ac:dyDescent="0.2">
      <c r="A17" s="4" t="s">
        <v>40</v>
      </c>
      <c r="B17" s="92" t="s">
        <v>39</v>
      </c>
      <c r="C17" s="54" t="s">
        <v>38</v>
      </c>
      <c r="D17" s="88" t="s">
        <v>126</v>
      </c>
      <c r="E17" s="98">
        <v>0.13</v>
      </c>
      <c r="F17" s="71">
        <v>0</v>
      </c>
      <c r="G17" s="41">
        <f t="shared" si="0"/>
        <v>0</v>
      </c>
      <c r="H17" s="1"/>
      <c r="I17" s="1"/>
    </row>
    <row r="18" spans="1:9" s="64" customFormat="1" ht="25.5" x14ac:dyDescent="0.2">
      <c r="A18" s="4" t="s">
        <v>34</v>
      </c>
      <c r="B18" s="87" t="s">
        <v>35</v>
      </c>
      <c r="C18" s="54" t="s">
        <v>20</v>
      </c>
      <c r="D18" s="88" t="s">
        <v>127</v>
      </c>
      <c r="E18" s="94">
        <v>13</v>
      </c>
      <c r="F18" s="71">
        <v>0</v>
      </c>
      <c r="G18" s="41">
        <f t="shared" si="0"/>
        <v>0</v>
      </c>
    </row>
    <row r="19" spans="1:9" s="64" customFormat="1" ht="25.5" x14ac:dyDescent="0.2">
      <c r="A19" s="4" t="s">
        <v>2</v>
      </c>
      <c r="B19" s="87" t="s">
        <v>148</v>
      </c>
      <c r="C19" s="54" t="s">
        <v>21</v>
      </c>
      <c r="D19" s="88" t="s">
        <v>158</v>
      </c>
      <c r="E19" s="98">
        <v>2.6</v>
      </c>
      <c r="F19" s="71">
        <v>0</v>
      </c>
      <c r="G19" s="41">
        <f t="shared" si="0"/>
        <v>0</v>
      </c>
    </row>
    <row r="20" spans="1:9" ht="25.5" x14ac:dyDescent="0.2">
      <c r="A20" s="4" t="s">
        <v>41</v>
      </c>
      <c r="B20" s="87" t="s">
        <v>42</v>
      </c>
      <c r="C20" s="54" t="s">
        <v>21</v>
      </c>
      <c r="D20" s="88" t="s">
        <v>158</v>
      </c>
      <c r="E20" s="54">
        <v>2.6</v>
      </c>
      <c r="F20" s="71">
        <v>0</v>
      </c>
      <c r="G20" s="41">
        <f t="shared" si="0"/>
        <v>0</v>
      </c>
      <c r="H20" s="1"/>
      <c r="I20" s="1"/>
    </row>
    <row r="21" spans="1:9" ht="72" x14ac:dyDescent="0.2">
      <c r="A21" s="135" t="s">
        <v>79</v>
      </c>
      <c r="B21" s="136" t="s">
        <v>162</v>
      </c>
      <c r="C21" s="137" t="s">
        <v>28</v>
      </c>
      <c r="D21" s="138" t="s">
        <v>125</v>
      </c>
      <c r="E21" s="141">
        <v>13</v>
      </c>
      <c r="F21" s="139">
        <v>0</v>
      </c>
      <c r="G21" s="140">
        <f>E21*F21</f>
        <v>0</v>
      </c>
      <c r="H21" s="1"/>
      <c r="I21" s="1"/>
    </row>
    <row r="22" spans="1:9" ht="72" x14ac:dyDescent="0.2">
      <c r="A22" s="135" t="s">
        <v>79</v>
      </c>
      <c r="B22" s="136" t="s">
        <v>163</v>
      </c>
      <c r="C22" s="137" t="s">
        <v>28</v>
      </c>
      <c r="D22" s="138" t="s">
        <v>125</v>
      </c>
      <c r="E22" s="141">
        <v>13</v>
      </c>
      <c r="F22" s="139">
        <v>0</v>
      </c>
      <c r="G22" s="140">
        <f t="shared" ref="G22:G23" si="1">E22*F22</f>
        <v>0</v>
      </c>
      <c r="H22" s="1"/>
      <c r="I22" s="1"/>
    </row>
    <row r="23" spans="1:9" ht="72" x14ac:dyDescent="0.2">
      <c r="A23" s="135" t="s">
        <v>79</v>
      </c>
      <c r="B23" s="136" t="s">
        <v>164</v>
      </c>
      <c r="C23" s="137" t="s">
        <v>28</v>
      </c>
      <c r="D23" s="138" t="s">
        <v>125</v>
      </c>
      <c r="E23" s="141">
        <v>13</v>
      </c>
      <c r="F23" s="139">
        <v>0</v>
      </c>
      <c r="G23" s="140">
        <f t="shared" si="1"/>
        <v>0</v>
      </c>
      <c r="H23" s="1"/>
      <c r="I23" s="1"/>
    </row>
    <row r="24" spans="1:9" x14ac:dyDescent="0.2">
      <c r="A24" s="107"/>
      <c r="B24" s="96"/>
      <c r="C24" s="89"/>
      <c r="D24" s="90"/>
      <c r="E24" s="95"/>
      <c r="F24" s="91"/>
      <c r="G24" s="97"/>
      <c r="H24" s="1"/>
      <c r="I24" s="1"/>
    </row>
    <row r="25" spans="1:9" x14ac:dyDescent="0.2">
      <c r="A25" s="108" t="s">
        <v>32</v>
      </c>
      <c r="B25" s="92" t="s">
        <v>81</v>
      </c>
      <c r="C25" s="63" t="s">
        <v>33</v>
      </c>
      <c r="D25" s="93">
        <v>1</v>
      </c>
      <c r="E25" s="94">
        <v>1</v>
      </c>
      <c r="F25" s="69">
        <v>0</v>
      </c>
      <c r="G25" s="99">
        <f>E25*F25</f>
        <v>0</v>
      </c>
      <c r="H25" s="1"/>
      <c r="I25" s="1"/>
    </row>
    <row r="26" spans="1:9" ht="25.5" x14ac:dyDescent="0.2">
      <c r="A26" s="108" t="s">
        <v>32</v>
      </c>
      <c r="B26" s="92" t="s">
        <v>82</v>
      </c>
      <c r="C26" s="63" t="s">
        <v>33</v>
      </c>
      <c r="D26" s="93">
        <v>1</v>
      </c>
      <c r="E26" s="94">
        <v>1</v>
      </c>
      <c r="F26" s="69">
        <v>0</v>
      </c>
      <c r="G26" s="99">
        <f>E26*F26</f>
        <v>0</v>
      </c>
      <c r="H26" s="1"/>
      <c r="I26" s="1"/>
    </row>
    <row r="27" spans="1:9" x14ac:dyDescent="0.2">
      <c r="A27" s="108" t="s">
        <v>32</v>
      </c>
      <c r="B27" s="92" t="s">
        <v>6</v>
      </c>
      <c r="C27" s="63" t="s">
        <v>33</v>
      </c>
      <c r="D27" s="93">
        <v>1</v>
      </c>
      <c r="E27" s="94">
        <v>1</v>
      </c>
      <c r="F27" s="69">
        <v>0</v>
      </c>
      <c r="G27" s="99">
        <f>E27*F27</f>
        <v>0</v>
      </c>
      <c r="H27" s="1"/>
      <c r="I27" s="1"/>
    </row>
    <row r="28" spans="1:9" s="5" customFormat="1" ht="15.75" thickBot="1" x14ac:dyDescent="0.3">
      <c r="A28" s="109" t="s">
        <v>32</v>
      </c>
      <c r="B28" s="100" t="s">
        <v>7</v>
      </c>
      <c r="C28" s="101" t="s">
        <v>33</v>
      </c>
      <c r="D28" s="102">
        <v>1</v>
      </c>
      <c r="E28" s="103">
        <v>1</v>
      </c>
      <c r="F28" s="72">
        <v>0</v>
      </c>
      <c r="G28" s="104">
        <f>E28*F28</f>
        <v>0</v>
      </c>
    </row>
    <row r="29" spans="1:9" ht="15.75" thickBot="1" x14ac:dyDescent="0.25">
      <c r="A29" s="110"/>
      <c r="B29" s="111" t="s">
        <v>50</v>
      </c>
      <c r="C29" s="112"/>
      <c r="D29" s="113"/>
      <c r="E29" s="73"/>
      <c r="F29" s="74"/>
      <c r="G29" s="75">
        <f>SUM(G8:G28)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Sumarizace</vt:lpstr>
      <vt:lpstr>Materiál Na Hřibsko</vt:lpstr>
      <vt:lpstr>Práce Na Hřibsko</vt:lpstr>
      <vt:lpstr>Materiál U Zahrádek</vt:lpstr>
      <vt:lpstr>Práce U Zahrádek</vt:lpstr>
      <vt:lpstr>'Práce Na Hřibsko'!Názvy_tisku</vt:lpstr>
      <vt:lpstr>'Práce U Zahrádek'!Názvy_tisku</vt:lpstr>
      <vt:lpstr>'Materiál Na Hřibsko'!Oblast_tisku</vt:lpstr>
      <vt:lpstr>'Materiál U Zahrádek'!Oblast_tisku</vt:lpstr>
      <vt:lpstr>'Práce Na Hřibsko'!Oblast_tisku</vt:lpstr>
      <vt:lpstr>'Práce U Zahrádek'!Oblast_tisku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2019-05-22T07:36:03Z</cp:lastPrinted>
  <dcterms:created xsi:type="dcterms:W3CDTF">2007-04-02T13:08:26Z</dcterms:created>
  <dcterms:modified xsi:type="dcterms:W3CDTF">2020-03-04T17:34:54Z</dcterms:modified>
</cp:coreProperties>
</file>