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drawings/drawing4.xml" ContentType="application/vnd.openxmlformats-officedocument.drawing+xml"/>
  <Override PartName="/xl/embeddings/oleObject4.bin" ContentType="application/vnd.openxmlformats-officedocument.oleObject"/>
  <Override PartName="/xl/drawings/drawing5.xml" ContentType="application/vnd.openxmlformats-officedocument.drawing+xml"/>
  <Override PartName="/xl/embeddings/oleObject5.bin" ContentType="application/vnd.openxmlformats-officedocument.oleObject"/>
  <Override PartName="/xl/drawings/drawing6.xml" ContentType="application/vnd.openxmlformats-officedocument.drawing+xml"/>
  <Override PartName="/xl/embeddings/oleObject6.bin" ContentType="application/vnd.openxmlformats-officedocument.oleObject"/>
  <Override PartName="/xl/drawings/drawing7.xml" ContentType="application/vnd.openxmlformats-officedocument.drawing+xml"/>
  <Override PartName="/xl/embeddings/oleObject7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ento_sešit"/>
  <mc:AlternateContent xmlns:mc="http://schemas.openxmlformats.org/markup-compatibility/2006">
    <mc:Choice Requires="x15">
      <x15ac:absPath xmlns:x15ac="http://schemas.microsoft.com/office/spreadsheetml/2010/11/ac" url="D:\Nová složka\"/>
    </mc:Choice>
  </mc:AlternateContent>
  <xr:revisionPtr revIDLastSave="0" documentId="13_ncr:1_{4DBE93E8-B7E1-449E-82EC-7FF5C03612BD}" xr6:coauthVersionLast="45" xr6:coauthVersionMax="45" xr10:uidLastSave="{00000000-0000-0000-0000-000000000000}"/>
  <bookViews>
    <workbookView xWindow="-108" yWindow="-108" windowWidth="23256" windowHeight="12576" tabRatio="858" activeTab="4" xr2:uid="{00000000-000D-0000-FFFF-FFFF00000000}"/>
  </bookViews>
  <sheets>
    <sheet name="REKAPITULACE" sheetId="3" r:id="rId1"/>
    <sheet name="NZS" sheetId="2" r:id="rId2"/>
    <sheet name="RWA" sheetId="11" r:id="rId3"/>
    <sheet name="SK" sheetId="12" r:id="rId4"/>
    <sheet name="PZTS" sheetId="13" r:id="rId5"/>
    <sheet name="CCTV" sheetId="14" r:id="rId6"/>
    <sheet name="Videotelefon" sheetId="15" r:id="rId7"/>
  </sheets>
  <definedNames>
    <definedName name="_xlnm.Print_Titles" localSheetId="5">CCTV!$1:$10</definedName>
    <definedName name="_xlnm.Print_Titles" localSheetId="1">NZS!$1:$10</definedName>
    <definedName name="_xlnm.Print_Titles" localSheetId="4">PZTS!$1:$10</definedName>
    <definedName name="_xlnm.Print_Titles" localSheetId="0">REKAPITULACE!$1:$8</definedName>
    <definedName name="_xlnm.Print_Titles" localSheetId="2">RWA!$1:$10</definedName>
    <definedName name="_xlnm.Print_Titles" localSheetId="3">SK!$1:$10</definedName>
    <definedName name="_xlnm.Print_Titles" localSheetId="6">Videotelefon!$1:$10</definedName>
    <definedName name="_xlnm.Print_Area" localSheetId="5">CCTV!$A$1:$J$27</definedName>
    <definedName name="_xlnm.Print_Area" localSheetId="1">NZS!$A$1:$J$42</definedName>
    <definedName name="_xlnm.Print_Area" localSheetId="4">PZTS!$A$1:$J$40</definedName>
    <definedName name="_xlnm.Print_Area" localSheetId="0">REKAPITULACE!$A$1:$G$39</definedName>
    <definedName name="_xlnm.Print_Area" localSheetId="2">RWA!$A$1:$J$54</definedName>
    <definedName name="_xlnm.Print_Area" localSheetId="3">SK!$A$1:$J$62</definedName>
    <definedName name="_xlnm.Print_Area" localSheetId="6">Videotelefon!$A$1:$J$28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7" i="13" l="1"/>
  <c r="G37" i="13"/>
  <c r="I36" i="13"/>
  <c r="G36" i="13"/>
  <c r="I35" i="13"/>
  <c r="G35" i="13"/>
  <c r="G34" i="13"/>
  <c r="I34" i="13"/>
  <c r="I33" i="13"/>
  <c r="G33" i="13"/>
  <c r="I30" i="13"/>
  <c r="G30" i="13"/>
  <c r="I29" i="13"/>
  <c r="G29" i="13"/>
  <c r="E27" i="13"/>
  <c r="J33" i="13" l="1"/>
  <c r="J36" i="13"/>
  <c r="J37" i="13"/>
  <c r="J34" i="13"/>
  <c r="J35" i="13"/>
  <c r="J29" i="13"/>
  <c r="J30" i="13"/>
  <c r="G16" i="13"/>
  <c r="G17" i="13"/>
  <c r="I20" i="15"/>
  <c r="G20" i="15"/>
  <c r="I23" i="15"/>
  <c r="G23" i="15"/>
  <c r="G22" i="15"/>
  <c r="I22" i="15"/>
  <c r="I21" i="15"/>
  <c r="G21" i="15"/>
  <c r="G18" i="15"/>
  <c r="I18" i="15"/>
  <c r="G17" i="15"/>
  <c r="I17" i="15"/>
  <c r="I16" i="15"/>
  <c r="G16" i="15"/>
  <c r="I57" i="12"/>
  <c r="G57" i="12"/>
  <c r="I56" i="12"/>
  <c r="G56" i="12"/>
  <c r="I55" i="12"/>
  <c r="G55" i="12"/>
  <c r="I54" i="12"/>
  <c r="G54" i="12"/>
  <c r="E47" i="12"/>
  <c r="E45" i="12"/>
  <c r="I38" i="12"/>
  <c r="E23" i="12"/>
  <c r="E34" i="12"/>
  <c r="E36" i="12" s="1"/>
  <c r="I28" i="12"/>
  <c r="G28" i="12"/>
  <c r="G49" i="11"/>
  <c r="I49" i="11"/>
  <c r="G48" i="11"/>
  <c r="I48" i="11"/>
  <c r="I47" i="11"/>
  <c r="G47" i="11"/>
  <c r="I46" i="11"/>
  <c r="G46" i="11"/>
  <c r="E43" i="11"/>
  <c r="G43" i="11" s="1"/>
  <c r="I42" i="11"/>
  <c r="G42" i="11"/>
  <c r="G41" i="11"/>
  <c r="I41" i="11"/>
  <c r="G40" i="11"/>
  <c r="I40" i="11"/>
  <c r="G39" i="11"/>
  <c r="I39" i="11"/>
  <c r="I26" i="11"/>
  <c r="G26" i="11"/>
  <c r="I25" i="11"/>
  <c r="G25" i="11"/>
  <c r="G24" i="11"/>
  <c r="I24" i="11"/>
  <c r="I23" i="11"/>
  <c r="G23" i="11"/>
  <c r="E23" i="2"/>
  <c r="G23" i="2" s="1"/>
  <c r="I13" i="15"/>
  <c r="I14" i="15"/>
  <c r="I15" i="15"/>
  <c r="I19" i="15"/>
  <c r="I13" i="14"/>
  <c r="I14" i="14"/>
  <c r="I15" i="14"/>
  <c r="I16" i="14"/>
  <c r="I17" i="14"/>
  <c r="I18" i="14"/>
  <c r="I19" i="14"/>
  <c r="J19" i="14" s="1"/>
  <c r="I21" i="14"/>
  <c r="I22" i="14"/>
  <c r="I23" i="14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7" i="13"/>
  <c r="I28" i="13"/>
  <c r="I32" i="13"/>
  <c r="I13" i="12"/>
  <c r="I14" i="12"/>
  <c r="I15" i="12"/>
  <c r="I16" i="12"/>
  <c r="I17" i="12"/>
  <c r="I18" i="12"/>
  <c r="I19" i="12"/>
  <c r="I20" i="12"/>
  <c r="I21" i="12"/>
  <c r="I22" i="12"/>
  <c r="I24" i="12"/>
  <c r="I25" i="12"/>
  <c r="I26" i="12"/>
  <c r="I27" i="12"/>
  <c r="I29" i="12"/>
  <c r="I30" i="12"/>
  <c r="I31" i="12"/>
  <c r="I32" i="12"/>
  <c r="I33" i="12"/>
  <c r="I37" i="12"/>
  <c r="I39" i="12"/>
  <c r="I40" i="12"/>
  <c r="I41" i="12"/>
  <c r="I42" i="12"/>
  <c r="I43" i="12"/>
  <c r="I44" i="12"/>
  <c r="I45" i="12"/>
  <c r="I46" i="12"/>
  <c r="I48" i="12"/>
  <c r="I49" i="12"/>
  <c r="I52" i="12"/>
  <c r="I53" i="12"/>
  <c r="I15" i="11"/>
  <c r="I16" i="11"/>
  <c r="I20" i="11"/>
  <c r="I21" i="11"/>
  <c r="I22" i="11"/>
  <c r="I31" i="11"/>
  <c r="I32" i="11"/>
  <c r="I33" i="11"/>
  <c r="I34" i="11"/>
  <c r="I35" i="11"/>
  <c r="I37" i="11"/>
  <c r="G13" i="15"/>
  <c r="G14" i="15"/>
  <c r="G15" i="15"/>
  <c r="G19" i="15"/>
  <c r="G13" i="14"/>
  <c r="G14" i="14"/>
  <c r="G15" i="14"/>
  <c r="G16" i="14"/>
  <c r="G17" i="14"/>
  <c r="G18" i="14"/>
  <c r="G19" i="14"/>
  <c r="G21" i="14"/>
  <c r="G22" i="14"/>
  <c r="G23" i="14"/>
  <c r="J23" i="14" s="1"/>
  <c r="G13" i="13"/>
  <c r="G14" i="13"/>
  <c r="G15" i="13"/>
  <c r="J15" i="13" s="1"/>
  <c r="G18" i="13"/>
  <c r="G19" i="13"/>
  <c r="J19" i="13" s="1"/>
  <c r="G20" i="13"/>
  <c r="G21" i="13"/>
  <c r="J21" i="13" s="1"/>
  <c r="G22" i="13"/>
  <c r="G23" i="13"/>
  <c r="G24" i="13"/>
  <c r="G25" i="13"/>
  <c r="G27" i="13"/>
  <c r="J27" i="13" s="1"/>
  <c r="G28" i="13"/>
  <c r="G32" i="13"/>
  <c r="J32" i="13" s="1"/>
  <c r="G13" i="12"/>
  <c r="G14" i="12"/>
  <c r="G15" i="12"/>
  <c r="G16" i="12"/>
  <c r="G17" i="12"/>
  <c r="G18" i="12"/>
  <c r="G19" i="12"/>
  <c r="J19" i="12" s="1"/>
  <c r="G20" i="12"/>
  <c r="G21" i="12"/>
  <c r="G22" i="12"/>
  <c r="J22" i="12" s="1"/>
  <c r="G24" i="12"/>
  <c r="G25" i="12"/>
  <c r="G26" i="12"/>
  <c r="G27" i="12"/>
  <c r="G29" i="12"/>
  <c r="G30" i="12"/>
  <c r="G31" i="12"/>
  <c r="G32" i="12"/>
  <c r="G33" i="12"/>
  <c r="G37" i="12"/>
  <c r="G38" i="12"/>
  <c r="G39" i="12"/>
  <c r="G40" i="12"/>
  <c r="J40" i="12" s="1"/>
  <c r="G41" i="12"/>
  <c r="G42" i="12"/>
  <c r="G43" i="12"/>
  <c r="G44" i="12"/>
  <c r="G45" i="12"/>
  <c r="G46" i="12"/>
  <c r="G49" i="12"/>
  <c r="G52" i="12"/>
  <c r="G53" i="12"/>
  <c r="G15" i="11"/>
  <c r="G16" i="11"/>
  <c r="G20" i="11"/>
  <c r="G21" i="11"/>
  <c r="G22" i="11"/>
  <c r="G31" i="11"/>
  <c r="G32" i="11"/>
  <c r="G33" i="11"/>
  <c r="G34" i="11"/>
  <c r="G35" i="11"/>
  <c r="G37" i="11"/>
  <c r="B17" i="3"/>
  <c r="B16" i="3"/>
  <c r="B15" i="3"/>
  <c r="B14" i="3"/>
  <c r="B13" i="3"/>
  <c r="B12" i="3"/>
  <c r="G13" i="2"/>
  <c r="G14" i="2"/>
  <c r="G15" i="2"/>
  <c r="G16" i="2"/>
  <c r="G17" i="2"/>
  <c r="G18" i="2"/>
  <c r="G19" i="2"/>
  <c r="G20" i="2"/>
  <c r="G21" i="2"/>
  <c r="G22" i="2"/>
  <c r="G24" i="2"/>
  <c r="G28" i="2"/>
  <c r="G29" i="2"/>
  <c r="G30" i="2"/>
  <c r="G32" i="2"/>
  <c r="G33" i="2"/>
  <c r="G34" i="2"/>
  <c r="G35" i="2"/>
  <c r="G36" i="2"/>
  <c r="G37" i="2"/>
  <c r="G38" i="2"/>
  <c r="G39" i="2"/>
  <c r="I13" i="2"/>
  <c r="I14" i="2"/>
  <c r="I15" i="2"/>
  <c r="I16" i="2"/>
  <c r="I17" i="2"/>
  <c r="I18" i="2"/>
  <c r="I19" i="2"/>
  <c r="I20" i="2"/>
  <c r="I21" i="2"/>
  <c r="I22" i="2"/>
  <c r="I24" i="2"/>
  <c r="I28" i="2"/>
  <c r="I29" i="2"/>
  <c r="I30" i="2"/>
  <c r="I32" i="2"/>
  <c r="I33" i="2"/>
  <c r="I34" i="2"/>
  <c r="I35" i="2"/>
  <c r="I36" i="2"/>
  <c r="I37" i="2"/>
  <c r="I38" i="2"/>
  <c r="I39" i="2"/>
  <c r="J6" i="2"/>
  <c r="J5" i="2"/>
  <c r="C7" i="2"/>
  <c r="C6" i="2"/>
  <c r="C5" i="2"/>
  <c r="J6" i="11"/>
  <c r="J5" i="11"/>
  <c r="C7" i="11"/>
  <c r="C6" i="11"/>
  <c r="C5" i="11"/>
  <c r="J6" i="12"/>
  <c r="J5" i="12"/>
  <c r="C7" i="12"/>
  <c r="C6" i="12"/>
  <c r="C5" i="12"/>
  <c r="J6" i="13"/>
  <c r="J5" i="13"/>
  <c r="C7" i="13"/>
  <c r="C6" i="13"/>
  <c r="C5" i="13"/>
  <c r="J6" i="14"/>
  <c r="J5" i="14"/>
  <c r="C7" i="14"/>
  <c r="C6" i="14"/>
  <c r="C5" i="14"/>
  <c r="J6" i="15"/>
  <c r="J5" i="15"/>
  <c r="C7" i="15"/>
  <c r="C6" i="15"/>
  <c r="C5" i="15"/>
  <c r="J19" i="15" l="1"/>
  <c r="I34" i="12"/>
  <c r="J31" i="12"/>
  <c r="J35" i="11"/>
  <c r="J31" i="11"/>
  <c r="J54" i="12"/>
  <c r="J28" i="13"/>
  <c r="J24" i="13"/>
  <c r="J37" i="11"/>
  <c r="J33" i="11"/>
  <c r="J21" i="11"/>
  <c r="J57" i="12"/>
  <c r="J16" i="13"/>
  <c r="J43" i="12"/>
  <c r="J15" i="14"/>
  <c r="J17" i="15"/>
  <c r="J17" i="14"/>
  <c r="J20" i="13"/>
  <c r="J18" i="13"/>
  <c r="J17" i="13"/>
  <c r="J22" i="13"/>
  <c r="G31" i="13"/>
  <c r="I31" i="13"/>
  <c r="I39" i="13" s="1"/>
  <c r="E15" i="3" s="1"/>
  <c r="J14" i="13"/>
  <c r="J25" i="13"/>
  <c r="J23" i="13"/>
  <c r="J13" i="13"/>
  <c r="J20" i="15"/>
  <c r="J18" i="15"/>
  <c r="J14" i="15"/>
  <c r="J23" i="15"/>
  <c r="J21" i="15"/>
  <c r="J22" i="15"/>
  <c r="J16" i="15"/>
  <c r="J15" i="15"/>
  <c r="I27" i="15"/>
  <c r="E17" i="3" s="1"/>
  <c r="G27" i="15"/>
  <c r="D17" i="3" s="1"/>
  <c r="J13" i="15"/>
  <c r="J18" i="14"/>
  <c r="J22" i="14"/>
  <c r="J21" i="14"/>
  <c r="J16" i="14"/>
  <c r="J14" i="14"/>
  <c r="J13" i="14"/>
  <c r="J56" i="12"/>
  <c r="J49" i="12"/>
  <c r="I36" i="12"/>
  <c r="J53" i="12"/>
  <c r="J37" i="12"/>
  <c r="J32" i="12"/>
  <c r="G23" i="12"/>
  <c r="J46" i="12"/>
  <c r="J39" i="12"/>
  <c r="J30" i="12"/>
  <c r="J15" i="12"/>
  <c r="I47" i="12"/>
  <c r="J55" i="12"/>
  <c r="J52" i="12"/>
  <c r="I23" i="12"/>
  <c r="J13" i="12"/>
  <c r="G47" i="12"/>
  <c r="G48" i="12"/>
  <c r="J48" i="12" s="1"/>
  <c r="J44" i="12"/>
  <c r="J16" i="12"/>
  <c r="J42" i="12"/>
  <c r="J41" i="12"/>
  <c r="J38" i="12"/>
  <c r="G36" i="12"/>
  <c r="J21" i="12"/>
  <c r="J17" i="12"/>
  <c r="J28" i="12"/>
  <c r="J20" i="12"/>
  <c r="J18" i="12"/>
  <c r="G34" i="12"/>
  <c r="J34" i="12" s="1"/>
  <c r="J25" i="12"/>
  <c r="J26" i="12"/>
  <c r="J27" i="12"/>
  <c r="J33" i="12"/>
  <c r="J14" i="12"/>
  <c r="J24" i="11"/>
  <c r="J42" i="11"/>
  <c r="J49" i="11"/>
  <c r="J47" i="11"/>
  <c r="J46" i="11"/>
  <c r="J48" i="11"/>
  <c r="G44" i="11"/>
  <c r="I44" i="11"/>
  <c r="I43" i="11"/>
  <c r="J43" i="11" s="1"/>
  <c r="J41" i="11"/>
  <c r="J39" i="11"/>
  <c r="J40" i="11"/>
  <c r="J26" i="11"/>
  <c r="J25" i="11"/>
  <c r="J23" i="11"/>
  <c r="J34" i="11"/>
  <c r="J16" i="11"/>
  <c r="J22" i="11"/>
  <c r="J15" i="11"/>
  <c r="G25" i="2"/>
  <c r="G41" i="2" s="1"/>
  <c r="D12" i="3" s="1"/>
  <c r="I25" i="2"/>
  <c r="I23" i="2"/>
  <c r="J23" i="2" s="1"/>
  <c r="I26" i="14"/>
  <c r="E16" i="3" s="1"/>
  <c r="G26" i="14"/>
  <c r="D16" i="3" s="1"/>
  <c r="J32" i="11"/>
  <c r="J20" i="11"/>
  <c r="J45" i="12"/>
  <c r="J29" i="12"/>
  <c r="J13" i="2"/>
  <c r="J24" i="12"/>
  <c r="J37" i="2"/>
  <c r="J36" i="2"/>
  <c r="J33" i="2"/>
  <c r="J32" i="2"/>
  <c r="J29" i="2"/>
  <c r="J28" i="2"/>
  <c r="J24" i="2"/>
  <c r="J21" i="2"/>
  <c r="J20" i="2"/>
  <c r="J17" i="2"/>
  <c r="J16" i="2"/>
  <c r="J39" i="2"/>
  <c r="J38" i="2"/>
  <c r="J35" i="2"/>
  <c r="J34" i="2"/>
  <c r="J30" i="2"/>
  <c r="J22" i="2"/>
  <c r="J19" i="2"/>
  <c r="J18" i="2"/>
  <c r="J15" i="2"/>
  <c r="J14" i="2"/>
  <c r="I41" i="2" l="1"/>
  <c r="E12" i="3" s="1"/>
  <c r="F12" i="3" s="1"/>
  <c r="J23" i="12"/>
  <c r="J31" i="13"/>
  <c r="J39" i="13" s="1"/>
  <c r="G39" i="13"/>
  <c r="D15" i="3" s="1"/>
  <c r="F15" i="3" s="1"/>
  <c r="J27" i="15"/>
  <c r="F17" i="3"/>
  <c r="J26" i="14"/>
  <c r="F16" i="3"/>
  <c r="J36" i="12"/>
  <c r="J47" i="12"/>
  <c r="I53" i="11"/>
  <c r="E13" i="3" s="1"/>
  <c r="J44" i="11"/>
  <c r="J53" i="11" s="1"/>
  <c r="G53" i="11"/>
  <c r="D13" i="3" s="1"/>
  <c r="J25" i="2"/>
  <c r="J41" i="2" s="1"/>
  <c r="G50" i="12" l="1"/>
  <c r="I50" i="12"/>
  <c r="I61" i="12" s="1"/>
  <c r="E14" i="3" s="1"/>
  <c r="E19" i="3" s="1"/>
  <c r="F13" i="3"/>
  <c r="J50" i="12" l="1"/>
  <c r="J61" i="12" s="1"/>
  <c r="G61" i="12"/>
  <c r="D14" i="3" s="1"/>
  <c r="F14" i="3" l="1"/>
  <c r="D19" i="3"/>
  <c r="F19" i="3" l="1"/>
  <c r="F22" i="3" s="1"/>
  <c r="F24" i="3" s="1"/>
</calcChain>
</file>

<file path=xl/sharedStrings.xml><?xml version="1.0" encoding="utf-8"?>
<sst xmlns="http://schemas.openxmlformats.org/spreadsheetml/2006/main" count="594" uniqueCount="233">
  <si>
    <t xml:space="preserve">Stavba: </t>
  </si>
  <si>
    <t>Číslo položky</t>
  </si>
  <si>
    <t>text</t>
  </si>
  <si>
    <t>m.j.</t>
  </si>
  <si>
    <t>počet jednotek</t>
  </si>
  <si>
    <t>celkem</t>
  </si>
  <si>
    <t>REKAPITULACE</t>
  </si>
  <si>
    <t>Objekt:</t>
  </si>
  <si>
    <t>1.1</t>
  </si>
  <si>
    <t>1.2</t>
  </si>
  <si>
    <t xml:space="preserve"> - CELKEM s DPH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</si>
  <si>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</si>
  <si>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</si>
  <si>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</si>
  <si>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</si>
  <si>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</si>
  <si>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</si>
  <si>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</si>
  <si>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</si>
  <si>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</si>
  <si>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</si>
  <si>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</si>
  <si>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</si>
  <si>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</si>
  <si>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</si>
  <si>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</si>
  <si>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</si>
  <si>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</si>
  <si>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</si>
  <si>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</si>
  <si>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</si>
  <si>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</si>
  <si>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</si>
  <si>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</si>
  <si>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jednotková cena
materiál</t>
  </si>
  <si>
    <t>celkem materiál</t>
  </si>
  <si>
    <t>jednotková cena
montáž</t>
  </si>
  <si>
    <t>celkem montáž</t>
  </si>
  <si>
    <t xml:space="preserve"> - lešení nad 1,9m</t>
  </si>
  <si>
    <t xml:space="preserve"> - zednické práce</t>
  </si>
  <si>
    <t xml:space="preserve"> - zařízení staveniště</t>
  </si>
  <si>
    <t>cenová nabídka neobsahuje:</t>
  </si>
  <si>
    <t>Číslo nabídky :</t>
  </si>
  <si>
    <t>Vypracoval :</t>
  </si>
  <si>
    <t>Dne :</t>
  </si>
  <si>
    <t>značení materiálu</t>
  </si>
  <si>
    <t>doprava</t>
  </si>
  <si>
    <t>PPV z materiálu a montáží</t>
  </si>
  <si>
    <t>Poznámky :</t>
  </si>
  <si>
    <t>MATERIÁL</t>
  </si>
  <si>
    <t>MONTÁŽ</t>
  </si>
  <si>
    <t>CELKEM</t>
  </si>
  <si>
    <t xml:space="preserve"> - CELKEM BEZ DPH</t>
  </si>
  <si>
    <t>PD skutečného provedení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</si>
  <si>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</si>
  <si>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</si>
  <si>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</si>
  <si>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</si>
  <si>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</si>
  <si>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</si>
  <si>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</si>
  <si>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</si>
  <si>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</si>
  <si>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</si>
  <si>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</si>
  <si>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</si>
  <si>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</si>
  <si>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</si>
  <si>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</si>
  <si>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</si>
  <si>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</si>
  <si>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</si>
  <si>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</si>
  <si>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</si>
  <si>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 xml:space="preserve">         SITEL spol.  s r.o., Nad Elektrárnou 1526/45, Praha 10 - Slatiny</t>
  </si>
  <si>
    <t xml:space="preserve">         SITEL spol.  s r.o., Nad Elektrárnou 1526/46, Praha 10 - Slatiny</t>
  </si>
  <si>
    <t>DPH 21%</t>
  </si>
  <si>
    <t>slaboproudé instalace</t>
  </si>
  <si>
    <t>Stanislav Smrčka</t>
  </si>
  <si>
    <t>15-024-SMST</t>
  </si>
  <si>
    <t>Nástavba ZŠ Sion - realizace</t>
  </si>
  <si>
    <t xml:space="preserve"> - přívody 230V pro napájení slabo</t>
  </si>
  <si>
    <t>NZS Toa</t>
  </si>
  <si>
    <t>TOA EN54-16 certifikovaný systémový řídicí zesilovač 360W</t>
  </si>
  <si>
    <t>VM-3360VA</t>
  </si>
  <si>
    <t>ks</t>
  </si>
  <si>
    <t>TOA Systémový napájecí zdroj</t>
  </si>
  <si>
    <t>TOA Rám pro vestavbu napájecích zdrojů</t>
  </si>
  <si>
    <t>VX-2000PF</t>
  </si>
  <si>
    <t>TOA EN54-4 certifikovaný manager napájení 24V a nabíječ akumulátorů 2x12V</t>
  </si>
  <si>
    <t>VX-2000DS</t>
  </si>
  <si>
    <t>TOA Požární mikrofonní stanice</t>
  </si>
  <si>
    <t>RM-300MF</t>
  </si>
  <si>
    <t>AKU 12V/75Ah ohniodolné provedení, šroubové svorky M6, životnost až 10 let</t>
  </si>
  <si>
    <t>PS12750 V0</t>
  </si>
  <si>
    <t>TOA EN54-24 cert. reproduktor nástěnný 6W/100V, MDF, bílý</t>
  </si>
  <si>
    <t>BS-678BSW</t>
  </si>
  <si>
    <t>KABEL PRAFlaGuard 4x2x0.8/</t>
  </si>
  <si>
    <t>M</t>
  </si>
  <si>
    <t>Kabel PraflaDur 2x2,5</t>
  </si>
  <si>
    <t>m</t>
  </si>
  <si>
    <t>příchytka s PO odolností</t>
  </si>
  <si>
    <t>trubka 2323</t>
  </si>
  <si>
    <t>pomocný materiál</t>
  </si>
  <si>
    <t>kpl</t>
  </si>
  <si>
    <t>Povinná náležitost dle ČSN EN 60849: Odborné měření srozumitelnosti</t>
  </si>
  <si>
    <t>Povinná náležitost dle ČSN EN 60849: Odborné měření skutečné impedance 100V linek</t>
  </si>
  <si>
    <t>Provozní kinha rozhlasu</t>
  </si>
  <si>
    <t>Oživení zkušební provoz, nastavení</t>
  </si>
  <si>
    <t>revize</t>
  </si>
  <si>
    <t>DS326080-A
Stojanový rozvaděč,32U,š.600mm,hl.800mm, RAL 7035 + RAL 5005</t>
  </si>
  <si>
    <t>19" nap.panel 8x230V ČSN,vypínač,přep.och.,tep.pojistka, 3m</t>
  </si>
  <si>
    <t>police 450nn</t>
  </si>
  <si>
    <t>RWA odvětrání kouře</t>
  </si>
  <si>
    <t>Otevření světlíku:</t>
  </si>
  <si>
    <t>2 x ramenový otvírač EA-KL2 – 24V, 2A, E6/EV1 (2</t>
  </si>
  <si>
    <t>2 x konzole k otvírači (2</t>
  </si>
  <si>
    <t>Otevření dveří:</t>
  </si>
  <si>
    <t>2 x ramenový otvírač FTA600 – 24V, 1.4A, E6/C-0 (2</t>
  </si>
  <si>
    <t>2 x naprogramování výrobcem pro dvoukř. dveře (2</t>
  </si>
  <si>
    <t>Ovládání:</t>
  </si>
  <si>
    <t xml:space="preserve">1 x řídící jednotka se záložním zdrojem 10A </t>
  </si>
  <si>
    <t>1 x REL65 (bezpot. Kontakt pro rozhlas) do max. 48V a 1A</t>
  </si>
  <si>
    <t xml:space="preserve">1 x hlavní požární tlačítko s LED-diod. a resetem </t>
  </si>
  <si>
    <t>2 x vedlejší požární tlačítko (2</t>
  </si>
  <si>
    <t xml:space="preserve">1 x detektor kouře </t>
  </si>
  <si>
    <t>Elektromotorický zámek vč protiplechu, kování,řídící jednotky, průchodky a kabelu</t>
  </si>
  <si>
    <t>Pasivní křídlo je třeba vybavit střelkou s aretací eff-eff (</t>
  </si>
  <si>
    <t>mechanická zástrč Abloy HZ27(HZ26)</t>
  </si>
  <si>
    <t>QTSGWS2404</t>
  </si>
  <si>
    <t>L2 switch 24x10/100/1000T RJ45, 4xSFP, SNMP,stohovatelný,19"</t>
  </si>
  <si>
    <t>DS426080-A</t>
  </si>
  <si>
    <t>Stojanový rozvaděč,42U,š.600mm,hl.800mm, RAL 7035 + RAL 5005</t>
  </si>
  <si>
    <t>CSRAB-RPX3</t>
  </si>
  <si>
    <t>19" nap.panel 8x230V,3m kabel,vypínač,přep.och.,tep.pojistka</t>
  </si>
  <si>
    <t>DLT24804--</t>
  </si>
  <si>
    <t>19" vent.jednotka, 4x ventilátor 140W, včetně termostatu,2U</t>
  </si>
  <si>
    <t>HSER0240GS</t>
  </si>
  <si>
    <t>19" patchpanel pro max. 24 keystone,neosazený,1U,RAL 7035</t>
  </si>
  <si>
    <t>HSEMRJ5UWS</t>
  </si>
  <si>
    <t>Keystone modul RJ45 nestíněný, Cat.5e, samozářezový, SFA</t>
  </si>
  <si>
    <t>HSEMRJ6GBA</t>
  </si>
  <si>
    <t>Keystone modul RJ45, STP,kategorie Cat.6a ISO/IEC 11801 SFB</t>
  </si>
  <si>
    <t>19" polička s perf.,hl. 350mm, šroub.,zátěž 50kg,1U, černá</t>
  </si>
  <si>
    <t>USVSD150--</t>
  </si>
  <si>
    <t>UPS GENIO Flex Plus Dual 1500VA/1350W, 4 min, 1/1f, VI-sin</t>
  </si>
  <si>
    <t>DSSRA050--</t>
  </si>
  <si>
    <t>Montážní sada M6 (šroub, matice, podložka - sada 50 ks)</t>
  </si>
  <si>
    <t>HLP29LL01F</t>
  </si>
  <si>
    <t>Optický propojovací kabel duplex LC-LC 9/125 OS2, 1m</t>
  </si>
  <si>
    <t>HSEKU424H1</t>
  </si>
  <si>
    <t>Instalační datový kabel U/UTP Cat.5e 4 x 2 x AWG24, LS0H modrý plášť</t>
  </si>
  <si>
    <t>HSEKP4233A</t>
  </si>
  <si>
    <t>Instalační datový kabel S/FTP PiMF Cat.6a 500 MHz 4 x 2 x AWG23, LS0H-3 IEC 332-</t>
  </si>
  <si>
    <t>H5ULB01K0B</t>
  </si>
  <si>
    <t>Propoj. kabel, Cat.5e nestíněný,2xRJ-45,délka 1m,barva modrá</t>
  </si>
  <si>
    <t>H6GSA02K0A</t>
  </si>
  <si>
    <t>Propojovací kabel LED, Cat.6a, STP,2xRJ45, délka 2m, aqua</t>
  </si>
  <si>
    <t>CSRAB-VP16</t>
  </si>
  <si>
    <t>19" vyvazovací panel 1U, 5x velké oko, otvor pro patchkabely</t>
  </si>
  <si>
    <t>datová zásuvka - typ dle silnoproudu</t>
  </si>
  <si>
    <t>nosná maska pro keystone</t>
  </si>
  <si>
    <t>el. otvírač - vrátný 24VDC, zátěžový (uvolní i pod zatížěním) (rám, nahoře)</t>
  </si>
  <si>
    <t>montáž a instalace, oživení</t>
  </si>
  <si>
    <t>KABEL PRAFlaGuard 2x2x0.8/</t>
  </si>
  <si>
    <t>Kabel PraflaDur 1x2,5</t>
  </si>
  <si>
    <t>KABEL PRAFlaGuard 1x2x0.8/</t>
  </si>
  <si>
    <t>rámečky jsou obsaženy v silnoproudu</t>
  </si>
  <si>
    <t>SFP modul SM 1G</t>
  </si>
  <si>
    <t>19" rozvodný panel 8x230V/10A, ČSN, přívodní kabel do UPS (IEC320 C14), vypínač, indikátor napětí, kabel 1,8m, 1U</t>
  </si>
  <si>
    <t>DFS14835-C</t>
  </si>
  <si>
    <t>DBKO8080--</t>
  </si>
  <si>
    <t>Háček kovový 80 x 80 mm</t>
  </si>
  <si>
    <t>UBNT UniFi AP AC, vnitřní accesspoint MIMO 2,4GHz/5GHz - UAP-AC</t>
  </si>
  <si>
    <t>HDMI zásuvka - design dle silnoproudu</t>
  </si>
  <si>
    <t>Kabel HDMI 1.4, 2x HDMI19 Typ A male,Ferrit/Gold - délka 15m</t>
  </si>
  <si>
    <t>audio kabel</t>
  </si>
  <si>
    <t>trubka 2316</t>
  </si>
  <si>
    <t>třmenová příchytka GRIP M15</t>
  </si>
  <si>
    <t>MERKUR ZLAB 150/50 ZZ 2M</t>
  </si>
  <si>
    <t>DRZAK DZM 13 ""ZZ""</t>
  </si>
  <si>
    <t>Spojka SZM1</t>
  </si>
  <si>
    <t>kovová hmoždina M8</t>
  </si>
  <si>
    <t>závitová tyč M8</t>
  </si>
  <si>
    <t>krabice universální do zdiva/SDK</t>
  </si>
  <si>
    <t>KANAL EKD 120X40 HA 3M</t>
  </si>
  <si>
    <t>certifikační měření</t>
  </si>
  <si>
    <t>vystavení protokolu</t>
  </si>
  <si>
    <t>PZTS Digiplex</t>
  </si>
  <si>
    <t>SND-L6083RP</t>
  </si>
  <si>
    <t>CCTV Samsung</t>
  </si>
  <si>
    <t>Vnitřní IP dome kamera, TD/N, HD 1080p, 2MP, f=2.8-12mm, IR 20m</t>
  </si>
  <si>
    <t>SNO-L6083RP</t>
  </si>
  <si>
    <t>Venkovní IP bullet kamera, TD/N, HD 1080p, 2MP, f=2.8-12mm, IR 20m, IP66</t>
  </si>
  <si>
    <t>SRN-873SP1T</t>
  </si>
  <si>
    <t>Ekonomický NVR pro 8 IP kamer, HDMI, 8x PoE(+), I/O, Audio, 1TB HDD</t>
  </si>
  <si>
    <t>Přídavný HDD k rekordérům Samsung, 2TB</t>
  </si>
  <si>
    <t>LCD LED monitor, 19", 1280x1024, 4:3, 1x VGA, PIP, 12V</t>
  </si>
  <si>
    <t>SMT-1914P</t>
  </si>
  <si>
    <t>kabeláže a nosná část obsažena ve strukturované kabeláže</t>
  </si>
  <si>
    <t>oživení zklušební provoz</t>
  </si>
  <si>
    <t>pomocný materiál, konektory apod</t>
  </si>
  <si>
    <t>CCTV - CELKEM</t>
  </si>
  <si>
    <t>NZS - CELKEM</t>
  </si>
  <si>
    <t>RWA - CELKEM</t>
  </si>
  <si>
    <t>Strukturovaná kabeláž - CELKEM</t>
  </si>
  <si>
    <t>PZTS - CELKEM</t>
  </si>
  <si>
    <t>CVK8K-2S 6256</t>
  </si>
  <si>
    <t>Barevná videosouprava série 8000 pro 2 účastníky, PM, nerez, videotelefony 6256</t>
  </si>
  <si>
    <t>Videotelefon Videx</t>
  </si>
  <si>
    <t>kabely JYSTY 3x2x0,8</t>
  </si>
  <si>
    <t>kabel JYSTY 2x2x0,8</t>
  </si>
  <si>
    <t>Videtelefon - CELKEM</t>
  </si>
  <si>
    <t>K641 (0702-188) - LCD klávesnice</t>
  </si>
  <si>
    <t>ZX8 (0702-094) - expander 8 vstupů</t>
  </si>
  <si>
    <t>BOX E (0703-051) - pro expandery a moduly</t>
  </si>
  <si>
    <t>BOX VT-40 (0703-044) - včetně TRAFA 40VA</t>
  </si>
  <si>
    <t>BOX KP (0703-048) - pro klávesnice LED/LCD s průhledem</t>
  </si>
  <si>
    <t>PS17 (0702-207) - BUS doplňkový zdroj</t>
  </si>
  <si>
    <t>Akumulátor 17Ah</t>
  </si>
  <si>
    <t>MAS203 magnetický kontakt</t>
  </si>
  <si>
    <t>IS3016 PIR detektor s dosahem 16m, EOL resistory, pohled pod sebe a PLUG-IN konstrukce</t>
  </si>
  <si>
    <t>N033441 Duální detektor se zrcadlovou optikou, velmi nízkou spotřebou a dosahem 15m</t>
  </si>
  <si>
    <t>GLASSTREK DG457 Detektor tříštění skla s dosahem 4,5 nebo až 9m sběrnicové i normální zapojení</t>
  </si>
  <si>
    <t>SO/PICCOLO/WR/G3 Nezálohovaná plastová vnitřní siréna 112dB/1m do stupně 3 s červeným majákem</t>
  </si>
  <si>
    <t>RKZ18S krabice pro magnety</t>
  </si>
  <si>
    <t>krabice KPR68 pro HDMI zásuvky/av místo</t>
  </si>
  <si>
    <t>kabel FIHT 06</t>
  </si>
  <si>
    <t>kabel FTP + napájení</t>
  </si>
  <si>
    <t>vyhledání přípojného místa,mapování stáv. Vedení</t>
  </si>
  <si>
    <t xml:space="preserve">  - dodávku A/V techniku vč Hifi ozvučení</t>
  </si>
  <si>
    <t xml:space="preserve"> - úpravu a přípravu vchodových dveří pro zabudování zámků a otvíračů</t>
  </si>
  <si>
    <t xml:space="preserve">Strukturovaná kabeláž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</si>
</sst>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47">
    <font>
      <sz val="10"/>
      <name val="Univers Condensed CE"/>
      <charset val="238"/>
    </font>
    <font>
      <sz val="10"/>
      <name val="Univers Condensed CE"/>
      <charset val="238"/>
    </font>
    <font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b/>
      <sz val="10"/>
      <color indexed="10"/>
      <name val="Arial CE"/>
      <family val="2"/>
      <charset val="238"/>
    </font>
    <font>
      <sz val="10"/>
      <name val="Univers Condensed CE"/>
      <charset val="238"/>
    </font>
    <font>
      <sz val="10"/>
      <name val="Arial"/>
      <family val="2"/>
      <charset val="238"/>
    </font>
    <font>
      <b/>
      <u/>
      <sz val="10"/>
      <name val="Arial CE"/>
      <family val="2"/>
      <charset val="238"/>
    </font>
    <font>
      <sz val="8"/>
      <name val="Trebuchet MS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 CE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rgb="FF000000"/>
      </bottom>
      <diagonal/>
    </border>
  </borders>
  <cellStyleXfs count="8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 applyAlignment="0">
      <alignment vertical="top" wrapText="1"/>
      <protection locked="0"/>
    </xf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3" fillId="36" borderId="0" applyNumberFormat="0" applyBorder="0" applyAlignment="0" applyProtection="0"/>
    <xf numFmtId="0" fontId="14" fillId="48" borderId="15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49" borderId="0" applyNumberFormat="0" applyBorder="0" applyAlignment="0" applyProtection="0"/>
    <xf numFmtId="0" fontId="10" fillId="50" borderId="19" applyNumberFormat="0" applyFont="0" applyAlignment="0" applyProtection="0"/>
    <xf numFmtId="0" fontId="19" fillId="0" borderId="20" applyNumberFormat="0" applyFill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9" borderId="21" applyNumberFormat="0" applyAlignment="0" applyProtection="0"/>
    <xf numFmtId="0" fontId="24" fillId="51" borderId="21" applyNumberFormat="0" applyAlignment="0" applyProtection="0"/>
    <xf numFmtId="0" fontId="25" fillId="51" borderId="22" applyNumberFormat="0" applyAlignment="0" applyProtection="0"/>
    <xf numFmtId="0" fontId="26" fillId="0" borderId="0" applyNumberFormat="0" applyFill="0" applyBorder="0" applyAlignment="0" applyProtection="0"/>
    <xf numFmtId="0" fontId="27" fillId="35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55" borderId="0" applyNumberFormat="0" applyBorder="0" applyAlignment="0" applyProtection="0"/>
    <xf numFmtId="0" fontId="40" fillId="0" borderId="0"/>
    <xf numFmtId="0" fontId="33" fillId="0" borderId="0" applyNumberFormat="0" applyFill="0" applyBorder="0" applyAlignment="0" applyProtection="0"/>
    <xf numFmtId="0" fontId="41" fillId="0" borderId="5" applyNumberFormat="0" applyFill="0" applyAlignment="0" applyProtection="0"/>
    <xf numFmtId="0" fontId="42" fillId="0" borderId="6" applyNumberFormat="0" applyFill="0" applyAlignment="0" applyProtection="0"/>
    <xf numFmtId="0" fontId="43" fillId="0" borderId="7" applyNumberFormat="0" applyFill="0" applyAlignment="0" applyProtection="0"/>
    <xf numFmtId="0" fontId="43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31" fillId="4" borderId="0" applyNumberFormat="0" applyBorder="0" applyAlignment="0" applyProtection="0"/>
    <xf numFmtId="0" fontId="34" fillId="5" borderId="0" applyNumberFormat="0" applyBorder="0" applyAlignment="0" applyProtection="0"/>
    <xf numFmtId="0" fontId="44" fillId="6" borderId="8" applyNumberFormat="0" applyAlignment="0" applyProtection="0"/>
    <xf numFmtId="0" fontId="45" fillId="7" borderId="9" applyNumberFormat="0" applyAlignment="0" applyProtection="0"/>
    <xf numFmtId="0" fontId="46" fillId="7" borderId="8" applyNumberFormat="0" applyAlignment="0" applyProtection="0"/>
    <xf numFmtId="0" fontId="35" fillId="0" borderId="10" applyNumberFormat="0" applyFill="0" applyAlignment="0" applyProtection="0"/>
    <xf numFmtId="0" fontId="32" fillId="8" borderId="11" applyNumberFormat="0" applyAlignment="0" applyProtection="0"/>
    <xf numFmtId="0" fontId="37" fillId="0" borderId="0" applyNumberFormat="0" applyFill="0" applyBorder="0" applyAlignment="0" applyProtection="0"/>
    <xf numFmtId="0" fontId="28" fillId="9" borderId="12" applyNumberFormat="0" applyFont="0" applyAlignment="0" applyProtection="0"/>
    <xf numFmtId="0" fontId="38" fillId="0" borderId="0" applyNumberFormat="0" applyFill="0" applyBorder="0" applyAlignment="0" applyProtection="0"/>
    <xf numFmtId="0" fontId="30" fillId="0" borderId="13" applyNumberFormat="0" applyFill="0" applyAlignment="0" applyProtection="0"/>
    <xf numFmtId="0" fontId="29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9" fillId="33" borderId="0" applyNumberFormat="0" applyBorder="0" applyAlignment="0" applyProtection="0"/>
  </cellStyleXfs>
  <cellXfs count="8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2" applyFont="1" applyBorder="1"/>
    <xf numFmtId="0" fontId="4" fillId="0" borderId="0" xfId="0" applyFont="1" applyBorder="1" applyAlignment="1">
      <alignment horizontal="left"/>
    </xf>
    <xf numFmtId="0" fontId="4" fillId="0" borderId="0" xfId="3" applyFont="1" applyBorder="1" applyAlignment="1">
      <alignment horizontal="left"/>
    </xf>
    <xf numFmtId="8" fontId="2" fillId="0" borderId="0" xfId="0" applyNumberFormat="1" applyFont="1" applyBorder="1"/>
    <xf numFmtId="4" fontId="2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vertical="center"/>
    </xf>
    <xf numFmtId="4" fontId="2" fillId="0" borderId="0" xfId="0" applyNumberFormat="1" applyFont="1" applyBorder="1" applyAlignment="1">
      <alignment horizontal="right" vertical="center" wrapText="1"/>
    </xf>
    <xf numFmtId="8" fontId="2" fillId="0" borderId="0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8" fontId="2" fillId="2" borderId="2" xfId="0" applyNumberFormat="1" applyFont="1" applyFill="1" applyBorder="1"/>
    <xf numFmtId="8" fontId="2" fillId="2" borderId="3" xfId="0" applyNumberFormat="1" applyFont="1" applyFill="1" applyBorder="1"/>
    <xf numFmtId="0" fontId="4" fillId="0" borderId="0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righ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 vertical="top" wrapText="1"/>
    </xf>
    <xf numFmtId="3" fontId="2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4" fontId="2" fillId="2" borderId="3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2" xfId="0" applyFont="1" applyFill="1" applyBorder="1"/>
    <xf numFmtId="4" fontId="9" fillId="0" borderId="0" xfId="0" applyNumberFormat="1" applyFont="1" applyBorder="1" applyAlignment="1">
      <alignment horizontal="right"/>
    </xf>
    <xf numFmtId="4" fontId="9" fillId="2" borderId="3" xfId="0" applyNumberFormat="1" applyFont="1" applyFill="1" applyBorder="1" applyAlignment="1">
      <alignment horizontal="right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Fill="1" applyBorder="1"/>
    <xf numFmtId="0" fontId="7" fillId="0" borderId="0" xfId="0" applyFont="1"/>
    <xf numFmtId="0" fontId="7" fillId="0" borderId="0" xfId="0" applyFont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8" fontId="4" fillId="2" borderId="2" xfId="0" applyNumberFormat="1" applyFont="1" applyFill="1" applyBorder="1" applyAlignment="1">
      <alignment horizontal="center" vertical="center" wrapText="1"/>
    </xf>
    <xf numFmtId="44" fontId="4" fillId="2" borderId="3" xfId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44" fontId="2" fillId="0" borderId="0" xfId="1" applyFont="1" applyBorder="1" applyAlignment="1">
      <alignment horizontal="left" vertical="center"/>
    </xf>
    <xf numFmtId="44" fontId="2" fillId="0" borderId="0" xfId="1" applyFont="1" applyBorder="1" applyAlignment="1">
      <alignment horizontal="right" vertical="center"/>
    </xf>
    <xf numFmtId="44" fontId="2" fillId="0" borderId="0" xfId="1" applyFont="1" applyBorder="1" applyAlignment="1">
      <alignment horizontal="right"/>
    </xf>
    <xf numFmtId="44" fontId="4" fillId="0" borderId="0" xfId="1" applyFont="1" applyBorder="1" applyAlignment="1">
      <alignment horizontal="left" vertical="center"/>
    </xf>
    <xf numFmtId="44" fontId="2" fillId="0" borderId="0" xfId="1" applyFont="1" applyBorder="1" applyAlignment="1">
      <alignment horizontal="center"/>
    </xf>
    <xf numFmtId="44" fontId="9" fillId="0" borderId="0" xfId="1" applyFont="1" applyBorder="1" applyAlignment="1">
      <alignment horizontal="center"/>
    </xf>
    <xf numFmtId="3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center"/>
    </xf>
    <xf numFmtId="14" fontId="2" fillId="0" borderId="0" xfId="0" applyNumberFormat="1" applyFont="1" applyBorder="1"/>
    <xf numFmtId="0" fontId="1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39" fillId="0" borderId="0" xfId="0" applyFont="1" applyAlignment="1">
      <alignment vertical="center" readingOrder="1"/>
    </xf>
    <xf numFmtId="0" fontId="39" fillId="0" borderId="23" xfId="0" applyFont="1" applyBorder="1" applyAlignment="1">
      <alignment vertical="center" readingOrder="1"/>
    </xf>
    <xf numFmtId="0" fontId="39" fillId="0" borderId="0" xfId="0" applyFont="1" applyAlignment="1">
      <alignment vertical="center" wrapText="1" readingOrder="1"/>
    </xf>
    <xf numFmtId="4" fontId="2" fillId="0" borderId="4" xfId="0" applyNumberFormat="1" applyFont="1" applyBorder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88">
    <cellStyle name="20 % – Zvýraznění1 2" xfId="65" xr:uid="{00000000-0005-0000-0000-000000000000}"/>
    <cellStyle name="20 % – Zvýraznění2 2" xfId="69" xr:uid="{00000000-0005-0000-0000-000001000000}"/>
    <cellStyle name="20 % – Zvýraznění3 2" xfId="73" xr:uid="{00000000-0005-0000-0000-000002000000}"/>
    <cellStyle name="20 % – Zvýraznění4 2" xfId="77" xr:uid="{00000000-0005-0000-0000-000003000000}"/>
    <cellStyle name="20 % – Zvýraznění5 2" xfId="81" xr:uid="{00000000-0005-0000-0000-000004000000}"/>
    <cellStyle name="20 % – Zvýraznění6 2" xfId="85" xr:uid="{00000000-0005-0000-0000-000005000000}"/>
    <cellStyle name="20 % - zvýraznenie1" xfId="5" xr:uid="{00000000-0005-0000-0000-000006000000}"/>
    <cellStyle name="20 % - zvýraznenie2" xfId="6" xr:uid="{00000000-0005-0000-0000-000007000000}"/>
    <cellStyle name="20 % - zvýraznenie3" xfId="7" xr:uid="{00000000-0005-0000-0000-000008000000}"/>
    <cellStyle name="20 % - zvýraznenie4" xfId="8" xr:uid="{00000000-0005-0000-0000-000009000000}"/>
    <cellStyle name="20 % - zvýraznenie5" xfId="9" xr:uid="{00000000-0005-0000-0000-00000A000000}"/>
    <cellStyle name="20 % - zvýraznenie6" xfId="10" xr:uid="{00000000-0005-0000-0000-00000B000000}"/>
    <cellStyle name="40 % – Zvýraznění1 2" xfId="66" xr:uid="{00000000-0005-0000-0000-00000C000000}"/>
    <cellStyle name="40 % – Zvýraznění2 2" xfId="70" xr:uid="{00000000-0005-0000-0000-00000D000000}"/>
    <cellStyle name="40 % – Zvýraznění3 2" xfId="74" xr:uid="{00000000-0005-0000-0000-00000E000000}"/>
    <cellStyle name="40 % – Zvýraznění4 2" xfId="78" xr:uid="{00000000-0005-0000-0000-00000F000000}"/>
    <cellStyle name="40 % – Zvýraznění5 2" xfId="82" xr:uid="{00000000-0005-0000-0000-000010000000}"/>
    <cellStyle name="40 % – Zvýraznění6 2" xfId="86" xr:uid="{00000000-0005-0000-0000-000011000000}"/>
    <cellStyle name="40 % - zvýraznenie1" xfId="11" xr:uid="{00000000-0005-0000-0000-000012000000}"/>
    <cellStyle name="40 % - zvýraznenie2" xfId="12" xr:uid="{00000000-0005-0000-0000-000013000000}"/>
    <cellStyle name="40 % - zvýraznenie3" xfId="13" xr:uid="{00000000-0005-0000-0000-000014000000}"/>
    <cellStyle name="40 % - zvýraznenie4" xfId="14" xr:uid="{00000000-0005-0000-0000-000015000000}"/>
    <cellStyle name="40 % - zvýraznenie5" xfId="15" xr:uid="{00000000-0005-0000-0000-000016000000}"/>
    <cellStyle name="40 % - zvýraznenie6" xfId="16" xr:uid="{00000000-0005-0000-0000-000017000000}"/>
    <cellStyle name="60 % – Zvýraznění1 2" xfId="67" xr:uid="{00000000-0005-0000-0000-000018000000}"/>
    <cellStyle name="60 % – Zvýraznění2 2" xfId="71" xr:uid="{00000000-0005-0000-0000-000019000000}"/>
    <cellStyle name="60 % – Zvýraznění3 2" xfId="75" xr:uid="{00000000-0005-0000-0000-00001A000000}"/>
    <cellStyle name="60 % – Zvýraznění4 2" xfId="79" xr:uid="{00000000-0005-0000-0000-00001B000000}"/>
    <cellStyle name="60 % – Zvýraznění5 2" xfId="83" xr:uid="{00000000-0005-0000-0000-00001C000000}"/>
    <cellStyle name="60 % – Zvýraznění6 2" xfId="87" xr:uid="{00000000-0005-0000-0000-00001D000000}"/>
    <cellStyle name="60 % - zvýraznenie1" xfId="17" xr:uid="{00000000-0005-0000-0000-00001E000000}"/>
    <cellStyle name="60 % - zvýraznenie2" xfId="18" xr:uid="{00000000-0005-0000-0000-00001F000000}"/>
    <cellStyle name="60 % - zvýraznenie3" xfId="19" xr:uid="{00000000-0005-0000-0000-000020000000}"/>
    <cellStyle name="60 % - zvýraznenie4" xfId="20" xr:uid="{00000000-0005-0000-0000-000021000000}"/>
    <cellStyle name="60 % - zvýraznenie5" xfId="21" xr:uid="{00000000-0005-0000-0000-000022000000}"/>
    <cellStyle name="60 % - zvýraznenie6" xfId="22" xr:uid="{00000000-0005-0000-0000-000023000000}"/>
    <cellStyle name="Celkem 2" xfId="63" xr:uid="{00000000-0005-0000-0000-000024000000}"/>
    <cellStyle name="Dobrá" xfId="23" xr:uid="{00000000-0005-0000-0000-000025000000}"/>
    <cellStyle name="Chybně 2" xfId="53" xr:uid="{00000000-0005-0000-0000-000026000000}"/>
    <cellStyle name="Kontrolná bunka" xfId="24" xr:uid="{00000000-0005-0000-0000-000027000000}"/>
    <cellStyle name="Kontrolní buňka 2" xfId="59" xr:uid="{00000000-0005-0000-0000-000028000000}"/>
    <cellStyle name="Měna" xfId="1" builtinId="4"/>
    <cellStyle name="Nadpis 1 2" xfId="25" xr:uid="{00000000-0005-0000-0000-00002A000000}"/>
    <cellStyle name="Nadpis 1 3" xfId="48" xr:uid="{00000000-0005-0000-0000-00002B000000}"/>
    <cellStyle name="Nadpis 2 2" xfId="26" xr:uid="{00000000-0005-0000-0000-00002C000000}"/>
    <cellStyle name="Nadpis 2 3" xfId="49" xr:uid="{00000000-0005-0000-0000-00002D000000}"/>
    <cellStyle name="Nadpis 3 2" xfId="27" xr:uid="{00000000-0005-0000-0000-00002E000000}"/>
    <cellStyle name="Nadpis 3 3" xfId="50" xr:uid="{00000000-0005-0000-0000-00002F000000}"/>
    <cellStyle name="Nadpis 4 2" xfId="28" xr:uid="{00000000-0005-0000-0000-000030000000}"/>
    <cellStyle name="Nadpis 4 3" xfId="51" xr:uid="{00000000-0005-0000-0000-000031000000}"/>
    <cellStyle name="Název 2" xfId="47" xr:uid="{00000000-0005-0000-0000-000032000000}"/>
    <cellStyle name="Neutrálna" xfId="29" xr:uid="{00000000-0005-0000-0000-000033000000}"/>
    <cellStyle name="Neutrální 2" xfId="54" xr:uid="{00000000-0005-0000-0000-000034000000}"/>
    <cellStyle name="Normální" xfId="0" builtinId="0"/>
    <cellStyle name="Normální 2" xfId="4" xr:uid="{00000000-0005-0000-0000-000036000000}"/>
    <cellStyle name="Normální 3" xfId="46" xr:uid="{00000000-0005-0000-0000-000037000000}"/>
    <cellStyle name="normální_Rekapitulace" xfId="2" xr:uid="{00000000-0005-0000-0000-000038000000}"/>
    <cellStyle name="normální_Sitel D+M_mustr" xfId="3" xr:uid="{00000000-0005-0000-0000-000039000000}"/>
    <cellStyle name="Poznámka 2" xfId="30" xr:uid="{00000000-0005-0000-0000-00003A000000}"/>
    <cellStyle name="Poznámka 3" xfId="61" xr:uid="{00000000-0005-0000-0000-00003B000000}"/>
    <cellStyle name="Prepojená bunka" xfId="31" xr:uid="{00000000-0005-0000-0000-00003C000000}"/>
    <cellStyle name="Propojená buňka 2" xfId="58" xr:uid="{00000000-0005-0000-0000-00003D000000}"/>
    <cellStyle name="Spolu" xfId="32" xr:uid="{00000000-0005-0000-0000-00003E000000}"/>
    <cellStyle name="Správně 2" xfId="52" xr:uid="{00000000-0005-0000-0000-00003F000000}"/>
    <cellStyle name="Text upozornění 2" xfId="60" xr:uid="{00000000-0005-0000-0000-000040000000}"/>
    <cellStyle name="Text upozornenia" xfId="33" xr:uid="{00000000-0005-0000-0000-000041000000}"/>
    <cellStyle name="Titul" xfId="34" xr:uid="{00000000-0005-0000-0000-000042000000}"/>
    <cellStyle name="Vstup 2" xfId="35" xr:uid="{00000000-0005-0000-0000-000043000000}"/>
    <cellStyle name="Vstup 3" xfId="55" xr:uid="{00000000-0005-0000-0000-000044000000}"/>
    <cellStyle name="Výpočet 2" xfId="36" xr:uid="{00000000-0005-0000-0000-000045000000}"/>
    <cellStyle name="Výpočet 3" xfId="57" xr:uid="{00000000-0005-0000-0000-000046000000}"/>
    <cellStyle name="Výstup 2" xfId="37" xr:uid="{00000000-0005-0000-0000-000047000000}"/>
    <cellStyle name="Výstup 3" xfId="56" xr:uid="{00000000-0005-0000-0000-000048000000}"/>
    <cellStyle name="Vysvětlující text 2" xfId="62" xr:uid="{00000000-0005-0000-0000-000049000000}"/>
    <cellStyle name="Vysvetľujúci text" xfId="38" xr:uid="{00000000-0005-0000-0000-00004A000000}"/>
    <cellStyle name="Zlá" xfId="39" xr:uid="{00000000-0005-0000-0000-00004B000000}"/>
    <cellStyle name="Zvýraznění 1 2" xfId="64" xr:uid="{00000000-0005-0000-0000-00004C000000}"/>
    <cellStyle name="Zvýraznění 2 2" xfId="68" xr:uid="{00000000-0005-0000-0000-00004D000000}"/>
    <cellStyle name="Zvýraznění 3 2" xfId="72" xr:uid="{00000000-0005-0000-0000-00004E000000}"/>
    <cellStyle name="Zvýraznění 4 2" xfId="76" xr:uid="{00000000-0005-0000-0000-00004F000000}"/>
    <cellStyle name="Zvýraznění 5 2" xfId="80" xr:uid="{00000000-0005-0000-0000-000050000000}"/>
    <cellStyle name="Zvýraznění 6 2" xfId="84" xr:uid="{00000000-0005-0000-0000-000051000000}"/>
    <cellStyle name="Zvýraznenie1" xfId="40" xr:uid="{00000000-0005-0000-0000-000052000000}"/>
    <cellStyle name="Zvýraznenie2" xfId="41" xr:uid="{00000000-0005-0000-0000-000053000000}"/>
    <cellStyle name="Zvýraznenie3" xfId="42" xr:uid="{00000000-0005-0000-0000-000054000000}"/>
    <cellStyle name="Zvýraznenie4" xfId="43" xr:uid="{00000000-0005-0000-0000-000055000000}"/>
    <cellStyle name="Zvýraznenie5" xfId="44" xr:uid="{00000000-0005-0000-0000-000056000000}"/>
    <cellStyle name="Zvýraznenie6" xfId="45" xr:uid="{00000000-0005-0000-0000-00005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83820</xdr:rowOff>
        </xdr:from>
        <xdr:to>
          <xdr:col>0</xdr:col>
          <xdr:colOff>1028700</xdr:colOff>
          <xdr:row>4</xdr:row>
          <xdr:rowOff>30480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83820</xdr:rowOff>
        </xdr:from>
        <xdr:to>
          <xdr:col>0</xdr:col>
          <xdr:colOff>1028700</xdr:colOff>
          <xdr:row>4</xdr:row>
          <xdr:rowOff>30480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83820</xdr:rowOff>
        </xdr:from>
        <xdr:to>
          <xdr:col>0</xdr:col>
          <xdr:colOff>1028700</xdr:colOff>
          <xdr:row>4</xdr:row>
          <xdr:rowOff>30480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83820</xdr:rowOff>
        </xdr:from>
        <xdr:to>
          <xdr:col>0</xdr:col>
          <xdr:colOff>1028700</xdr:colOff>
          <xdr:row>4</xdr:row>
          <xdr:rowOff>30480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3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83820</xdr:rowOff>
        </xdr:from>
        <xdr:to>
          <xdr:col>1</xdr:col>
          <xdr:colOff>28575</xdr:colOff>
          <xdr:row>4</xdr:row>
          <xdr:rowOff>30480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4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83820</xdr:rowOff>
        </xdr:from>
        <xdr:to>
          <xdr:col>0</xdr:col>
          <xdr:colOff>1028700</xdr:colOff>
          <xdr:row>4</xdr:row>
          <xdr:rowOff>30480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5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83820</xdr:rowOff>
        </xdr:from>
        <xdr:to>
          <xdr:col>0</xdr:col>
          <xdr:colOff>1028700</xdr:colOff>
          <xdr:row>4</xdr:row>
          <xdr:rowOff>30480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6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4"/>
  <sheetViews>
    <sheetView view="pageBreakPreview" zoomScale="80" zoomScaleNormal="100" zoomScaleSheetLayoutView="80" workbookViewId="0">
      <selection activeCell="B6" sqref="B6"/>
    </sheetView>
  </sheetViews>
  <sheetFormatPr defaultColWidth="9.109375" defaultRowHeight="13.2"/>
  <cols>
    <col min="1" max="1" width="15.6640625" style="1" bestFit="1" customWidth="1"/>
    <col min="2" max="2" width="44.109375" style="1" customWidth="1"/>
    <col min="3" max="3" width="5.5546875" style="2" customWidth="1"/>
    <col min="4" max="4" width="16.33203125" style="5" customWidth="1"/>
    <col min="5" max="6" width="17.5546875" style="1" customWidth="1"/>
    <col min="7" max="7" width="17.6640625" style="1" customWidth="1"/>
    <col min="8" max="16384" width="9.109375" style="1"/>
  </cols>
  <sheetData>
    <row r="1" spans="1:7">
      <c r="A1" s="13"/>
      <c r="D1" s="11"/>
      <c r="E1" s="10"/>
      <c r="F1" s="10"/>
    </row>
    <row r="2" spans="1:7">
      <c r="B2" s="7" t="s">
        <v>74</v>
      </c>
      <c r="C2" s="12"/>
      <c r="D2" s="11"/>
      <c r="E2" s="10"/>
      <c r="F2" s="10"/>
    </row>
    <row r="3" spans="1:7">
      <c r="C3" s="12"/>
      <c r="D3" s="11"/>
      <c r="E3" s="10"/>
      <c r="F3" s="10"/>
    </row>
    <row r="4" spans="1:7">
      <c r="B4" s="13"/>
      <c r="C4" s="12"/>
      <c r="D4" s="11"/>
      <c r="E4" s="10"/>
      <c r="F4" s="10"/>
    </row>
    <row r="5" spans="1:7">
      <c r="A5" s="8" t="s">
        <v>0</v>
      </c>
      <c r="B5" s="14" t="s">
        <v>80</v>
      </c>
      <c r="D5" s="11"/>
      <c r="E5" s="10"/>
      <c r="F5" s="10" t="s">
        <v>43</v>
      </c>
      <c r="G5" s="1" t="s">
        <v>78</v>
      </c>
    </row>
    <row r="6" spans="1:7">
      <c r="A6" s="8" t="s">
        <v>42</v>
      </c>
      <c r="B6" s="14" t="s">
        <v>79</v>
      </c>
      <c r="D6" s="11"/>
      <c r="E6" s="10"/>
      <c r="F6" s="10" t="s">
        <v>44</v>
      </c>
      <c r="G6" s="68">
        <v>42335</v>
      </c>
    </row>
    <row r="7" spans="1:7">
      <c r="A7" s="9" t="s">
        <v>7</v>
      </c>
      <c r="B7" s="14" t="s">
        <v>77</v>
      </c>
      <c r="D7" s="11"/>
      <c r="E7" s="10"/>
      <c r="F7" s="10"/>
    </row>
    <row r="8" spans="1:7">
      <c r="A8" s="13"/>
      <c r="B8" s="13"/>
      <c r="D8" s="11"/>
      <c r="E8" s="10"/>
      <c r="F8" s="10"/>
    </row>
    <row r="9" spans="1:7" ht="13.8" thickBot="1">
      <c r="A9" s="17"/>
      <c r="B9" s="26"/>
      <c r="C9" s="19"/>
      <c r="D9" s="27"/>
      <c r="E9" s="11"/>
      <c r="F9" s="11"/>
      <c r="G9" s="11"/>
    </row>
    <row r="10" spans="1:7" s="3" customFormat="1" ht="13.8" thickBot="1">
      <c r="A10" s="41"/>
      <c r="B10" s="42" t="s">
        <v>6</v>
      </c>
      <c r="C10" s="38"/>
      <c r="D10" s="65" t="s">
        <v>49</v>
      </c>
      <c r="E10" s="66" t="s">
        <v>50</v>
      </c>
      <c r="F10" s="66" t="s">
        <v>51</v>
      </c>
      <c r="G10" s="40"/>
    </row>
    <row r="11" spans="1:7">
      <c r="A11" s="17"/>
      <c r="B11" s="26"/>
      <c r="C11" s="19"/>
      <c r="D11" s="27"/>
      <c r="E11" s="36"/>
      <c r="F11" s="36"/>
      <c r="G11" s="11"/>
    </row>
    <row r="12" spans="1:7">
      <c r="A12" s="17"/>
      <c r="B12" s="59" t="str">
        <f>NZS!C11</f>
        <v>NZS Toa</v>
      </c>
      <c r="C12" s="61"/>
      <c r="D12" s="61">
        <f>NZS!G41</f>
        <v>0</v>
      </c>
      <c r="E12" s="60">
        <f>NZS!I41</f>
        <v>0</v>
      </c>
      <c r="F12" s="60">
        <f>D12+E12</f>
        <v>0</v>
      </c>
      <c r="G12" s="11"/>
    </row>
    <row r="13" spans="1:7">
      <c r="A13" s="17"/>
      <c r="B13" s="59" t="str">
        <f>RWA!C11</f>
        <v>RWA odvětrání kouře</v>
      </c>
      <c r="C13" s="61"/>
      <c r="D13" s="61">
        <f>RWA!G53</f>
        <v>0</v>
      </c>
      <c r="E13" s="60">
        <f>RWA!I53</f>
        <v>0</v>
      </c>
      <c r="F13" s="60">
        <f t="shared" ref="F13:F17" si="0">D13+E13</f>
        <v>0</v>
      </c>
      <c r="G13" s="11"/>
    </row>
    <row r="14" spans="1:7">
      <c r="A14" s="17"/>
      <c r="B14" s="59" t="str">
        <f>SK!C11</f>
        <v xml:space="preserve">Strukturovaná kabeláž </v>
      </c>
      <c r="C14" s="61"/>
      <c r="D14" s="61">
        <f>SK!G61</f>
        <v>0</v>
      </c>
      <c r="E14" s="60">
        <f>SK!I61</f>
        <v>0</v>
      </c>
      <c r="F14" s="60">
        <f t="shared" si="0"/>
        <v>0</v>
      </c>
      <c r="G14" s="11"/>
    </row>
    <row r="15" spans="1:7">
      <c r="A15" s="17"/>
      <c r="B15" s="59" t="str">
        <f>PZTS!C11</f>
        <v>PZTS Digiplex</v>
      </c>
      <c r="C15" s="61"/>
      <c r="D15" s="61">
        <f>PZTS!G39</f>
        <v>0</v>
      </c>
      <c r="E15" s="60">
        <f>PZTS!I39</f>
        <v>0</v>
      </c>
      <c r="F15" s="60">
        <f t="shared" si="0"/>
        <v>0</v>
      </c>
      <c r="G15" s="11"/>
    </row>
    <row r="16" spans="1:7">
      <c r="A16" s="17"/>
      <c r="B16" s="59" t="str">
        <f>CCTV!C11</f>
        <v>CCTV Samsung</v>
      </c>
      <c r="C16" s="61"/>
      <c r="D16" s="61">
        <f>CCTV!G26</f>
        <v>0</v>
      </c>
      <c r="E16" s="60">
        <f>CCTV!I26</f>
        <v>0</v>
      </c>
      <c r="F16" s="60">
        <f t="shared" si="0"/>
        <v>0</v>
      </c>
      <c r="G16" s="11"/>
    </row>
    <row r="17" spans="1:7">
      <c r="A17" s="17"/>
      <c r="B17" s="59" t="str">
        <f>Videotelefon!C11</f>
        <v>Videotelefon Videx</v>
      </c>
      <c r="C17" s="61"/>
      <c r="D17" s="61">
        <f>Videotelefon!G27</f>
        <v>0</v>
      </c>
      <c r="E17" s="60">
        <f>Videotelefon!I27</f>
        <v>0</v>
      </c>
      <c r="F17" s="60">
        <f t="shared" si="0"/>
        <v>0</v>
      </c>
      <c r="G17" s="11"/>
    </row>
    <row r="18" spans="1:7" ht="13.8" thickBot="1">
      <c r="A18" s="17"/>
      <c r="B18" s="59"/>
      <c r="C18" s="61"/>
      <c r="D18" s="61"/>
      <c r="E18" s="60"/>
      <c r="F18" s="60"/>
      <c r="G18" s="11"/>
    </row>
    <row r="19" spans="1:7" ht="12" customHeight="1" thickBot="1">
      <c r="A19" s="41"/>
      <c r="B19" s="42" t="s">
        <v>52</v>
      </c>
      <c r="C19" s="67"/>
      <c r="D19" s="38">
        <f>ROUND(SUM(D11:D18), 1)</f>
        <v>0</v>
      </c>
      <c r="E19" s="38">
        <f>ROUND(SUM(E11:E18), 1)</f>
        <v>0</v>
      </c>
      <c r="F19" s="38">
        <f>ROUND(SUM(F11:F18),1)</f>
        <v>0</v>
      </c>
      <c r="G19" s="44"/>
    </row>
    <row r="20" spans="1:7">
      <c r="A20" s="17"/>
      <c r="B20" s="62"/>
      <c r="C20" s="63"/>
      <c r="D20" s="61"/>
      <c r="E20" s="64"/>
      <c r="F20" s="64"/>
      <c r="G20" s="43"/>
    </row>
    <row r="21" spans="1:7">
      <c r="A21" s="17"/>
      <c r="B21" s="26"/>
      <c r="C21" s="79"/>
      <c r="D21" s="79"/>
      <c r="E21" s="36"/>
      <c r="F21" s="36"/>
      <c r="G21" s="11"/>
    </row>
    <row r="22" spans="1:7">
      <c r="A22" s="17"/>
      <c r="B22" s="29" t="s">
        <v>76</v>
      </c>
      <c r="F22" s="11">
        <f>ROUND(F19*0.21,1)</f>
        <v>0</v>
      </c>
      <c r="G22" s="11"/>
    </row>
    <row r="23" spans="1:7" ht="13.8" thickBot="1">
      <c r="A23" s="17"/>
      <c r="B23" s="26"/>
      <c r="C23" s="77"/>
      <c r="D23" s="77"/>
      <c r="E23" s="36"/>
      <c r="F23" s="36"/>
      <c r="G23" s="11"/>
    </row>
    <row r="24" spans="1:7" s="3" customFormat="1" ht="13.8" thickBot="1">
      <c r="A24" s="41"/>
      <c r="B24" s="42" t="s">
        <v>10</v>
      </c>
      <c r="C24" s="78"/>
      <c r="D24" s="78"/>
      <c r="E24" s="38"/>
      <c r="F24" s="51">
        <f>ROUND(F19+F22,0)</f>
        <v>0</v>
      </c>
      <c r="G24" s="51"/>
    </row>
    <row r="25" spans="1:7">
      <c r="A25" s="17"/>
      <c r="B25" s="29"/>
      <c r="C25" s="17"/>
      <c r="D25" s="27"/>
      <c r="E25" s="10"/>
      <c r="F25" s="10"/>
    </row>
    <row r="26" spans="1:7">
      <c r="A26" s="81" t="s">
        <v>41</v>
      </c>
      <c r="B26" s="81"/>
      <c r="C26" s="81"/>
      <c r="D26" s="81"/>
      <c r="E26" s="81"/>
      <c r="F26" s="81"/>
      <c r="G26" s="81"/>
    </row>
    <row r="27" spans="1:7">
      <c r="A27" s="81" t="s">
        <v>81</v>
      </c>
      <c r="B27" s="81"/>
      <c r="C27" s="81"/>
      <c r="D27" s="81"/>
      <c r="E27" s="81"/>
      <c r="F27" s="81"/>
      <c r="G27" s="81"/>
    </row>
    <row r="28" spans="1:7">
      <c r="A28" s="81" t="s">
        <v>38</v>
      </c>
      <c r="B28" s="81"/>
      <c r="C28" s="81"/>
      <c r="D28" s="81"/>
      <c r="E28" s="81"/>
      <c r="F28" s="81"/>
      <c r="G28" s="81"/>
    </row>
    <row r="29" spans="1:7">
      <c r="A29" s="81" t="s">
        <v>39</v>
      </c>
      <c r="B29" s="81"/>
      <c r="C29" s="81"/>
      <c r="D29" s="81"/>
      <c r="E29" s="81"/>
      <c r="F29" s="81"/>
      <c r="G29" s="81"/>
    </row>
    <row r="30" spans="1:7">
      <c r="A30" s="81" t="s">
        <v>40</v>
      </c>
      <c r="B30" s="81"/>
      <c r="C30" s="81"/>
      <c r="D30" s="81"/>
      <c r="E30" s="81"/>
      <c r="F30" s="81"/>
      <c r="G30" s="81"/>
    </row>
    <row r="31" spans="1:7">
      <c r="A31" s="81" t="s">
        <v>230</v>
      </c>
      <c r="B31" s="81"/>
      <c r="C31" s="81"/>
      <c r="D31" s="81"/>
      <c r="E31" s="81"/>
      <c r="F31" s="81"/>
      <c r="G31" s="81"/>
    </row>
    <row r="32" spans="1:7">
      <c r="A32" s="81" t="s">
        <v>231</v>
      </c>
      <c r="B32" s="81"/>
      <c r="C32" s="81"/>
      <c r="D32" s="81"/>
      <c r="E32" s="81"/>
      <c r="F32" s="81"/>
      <c r="G32" s="81"/>
    </row>
    <row r="33" spans="1:7">
      <c r="A33" s="72"/>
      <c r="B33" s="72"/>
      <c r="C33" s="72"/>
      <c r="D33" s="72"/>
      <c r="E33" s="72"/>
      <c r="F33" s="72"/>
      <c r="G33" s="72"/>
    </row>
    <row r="34" spans="1:7">
      <c r="A34" s="17"/>
      <c r="B34" s="29"/>
      <c r="C34" s="17"/>
      <c r="D34" s="19"/>
      <c r="E34" s="10"/>
      <c r="F34" s="10"/>
    </row>
    <row r="35" spans="1:7">
      <c r="A35" s="80" t="s">
        <v>48</v>
      </c>
      <c r="B35" s="80"/>
      <c r="C35" s="80"/>
      <c r="D35" s="80"/>
      <c r="E35" s="80"/>
      <c r="F35" s="80"/>
      <c r="G35" s="80"/>
    </row>
    <row r="36" spans="1:7">
      <c r="A36" s="17"/>
      <c r="B36" s="29"/>
      <c r="C36" s="17"/>
      <c r="D36" s="19"/>
      <c r="E36" s="10"/>
      <c r="F36" s="10"/>
    </row>
    <row r="37" spans="1:7">
      <c r="A37" s="17"/>
      <c r="B37" s="29"/>
      <c r="C37" s="17"/>
      <c r="D37" s="19"/>
      <c r="E37" s="10"/>
      <c r="F37" s="10"/>
    </row>
    <row r="38" spans="1:7">
      <c r="A38" s="17"/>
      <c r="B38" s="29"/>
      <c r="C38" s="17"/>
      <c r="D38" s="19"/>
      <c r="E38" s="10"/>
      <c r="F38" s="10"/>
    </row>
    <row r="39" spans="1:7">
      <c r="A39" s="17"/>
      <c r="B39" s="29"/>
      <c r="C39" s="17"/>
      <c r="D39" s="19"/>
      <c r="E39" s="10"/>
      <c r="F39" s="10"/>
    </row>
    <row r="40" spans="1:7">
      <c r="A40" s="17"/>
      <c r="B40" s="29"/>
      <c r="C40" s="17"/>
      <c r="D40" s="19"/>
      <c r="E40" s="10"/>
      <c r="F40" s="10"/>
    </row>
    <row r="41" spans="1:7">
      <c r="A41" s="17"/>
      <c r="B41" s="29"/>
      <c r="C41" s="17"/>
      <c r="D41" s="19"/>
      <c r="E41" s="10"/>
      <c r="F41" s="10"/>
    </row>
    <row r="42" spans="1:7">
      <c r="A42" s="17"/>
      <c r="B42" s="29"/>
      <c r="C42" s="17"/>
      <c r="D42" s="19"/>
      <c r="E42" s="10"/>
      <c r="F42" s="10"/>
    </row>
    <row r="43" spans="1:7">
      <c r="A43" s="17"/>
      <c r="B43" s="26"/>
      <c r="C43" s="17"/>
      <c r="D43" s="19"/>
      <c r="E43" s="20"/>
      <c r="F43" s="20"/>
    </row>
    <row r="44" spans="1:7">
      <c r="A44" s="17"/>
      <c r="B44" s="26"/>
      <c r="C44" s="17"/>
      <c r="D44" s="19"/>
      <c r="E44" s="20"/>
      <c r="F44" s="20"/>
    </row>
    <row r="45" spans="1:7">
      <c r="A45" s="17"/>
      <c r="B45" s="29"/>
      <c r="C45" s="17"/>
      <c r="D45" s="19"/>
      <c r="E45" s="20"/>
      <c r="F45" s="20"/>
    </row>
    <row r="47" spans="1:7">
      <c r="A47" s="2"/>
      <c r="B47" s="13"/>
    </row>
    <row r="48" spans="1:7">
      <c r="A48" s="2"/>
      <c r="B48" s="13"/>
      <c r="D48" s="11"/>
      <c r="E48" s="10"/>
      <c r="F48" s="10"/>
    </row>
    <row r="49" spans="1:6">
      <c r="A49" s="2"/>
      <c r="D49" s="11"/>
      <c r="E49" s="10"/>
      <c r="F49" s="10"/>
    </row>
    <row r="50" spans="1:6">
      <c r="A50" s="2"/>
      <c r="D50" s="11"/>
      <c r="E50" s="10"/>
      <c r="F50" s="10"/>
    </row>
    <row r="51" spans="1:6">
      <c r="A51" s="2"/>
      <c r="D51" s="11"/>
      <c r="E51" s="10"/>
      <c r="F51" s="10"/>
    </row>
    <row r="52" spans="1:6">
      <c r="A52" s="2"/>
      <c r="D52" s="11"/>
      <c r="E52" s="10"/>
      <c r="F52" s="10"/>
    </row>
    <row r="53" spans="1:6">
      <c r="A53" s="2"/>
      <c r="B53" s="45"/>
      <c r="D53" s="11"/>
      <c r="E53" s="10"/>
      <c r="F53" s="10"/>
    </row>
    <row r="54" spans="1:6">
      <c r="A54" s="2"/>
      <c r="D54" s="11"/>
      <c r="E54" s="10"/>
      <c r="F54" s="10"/>
    </row>
    <row r="55" spans="1:6">
      <c r="A55" s="2"/>
      <c r="D55" s="11"/>
      <c r="E55" s="10"/>
      <c r="F55" s="10"/>
    </row>
    <row r="56" spans="1:6">
      <c r="A56" s="2"/>
      <c r="B56" s="13"/>
      <c r="D56" s="11"/>
      <c r="E56" s="10"/>
      <c r="F56" s="10"/>
    </row>
    <row r="57" spans="1:6">
      <c r="A57" s="2"/>
      <c r="D57" s="11"/>
      <c r="E57" s="10"/>
      <c r="F57" s="10"/>
    </row>
    <row r="58" spans="1:6">
      <c r="A58" s="2"/>
      <c r="D58" s="11"/>
      <c r="E58" s="10"/>
      <c r="F58" s="10"/>
    </row>
    <row r="59" spans="1:6">
      <c r="A59" s="2"/>
      <c r="B59" s="13"/>
      <c r="D59" s="11"/>
      <c r="E59" s="10"/>
      <c r="F59" s="10"/>
    </row>
    <row r="60" spans="1:6">
      <c r="A60" s="2"/>
      <c r="D60" s="11"/>
      <c r="E60" s="10"/>
      <c r="F60" s="10"/>
    </row>
    <row r="61" spans="1:6">
      <c r="A61" s="2"/>
      <c r="B61" s="13"/>
      <c r="D61" s="11"/>
      <c r="E61" s="10"/>
      <c r="F61" s="10"/>
    </row>
    <row r="62" spans="1:6">
      <c r="A62" s="2"/>
      <c r="D62" s="11"/>
      <c r="E62" s="10"/>
      <c r="F62" s="10"/>
    </row>
    <row r="63" spans="1:6">
      <c r="A63" s="2"/>
      <c r="D63" s="11"/>
      <c r="E63" s="10"/>
      <c r="F63" s="10"/>
    </row>
    <row r="64" spans="1:6">
      <c r="A64" s="2"/>
      <c r="B64" s="13"/>
      <c r="D64" s="11"/>
      <c r="E64" s="10"/>
      <c r="F64" s="10"/>
    </row>
    <row r="65" spans="1:6">
      <c r="A65" s="2"/>
      <c r="D65" s="11"/>
      <c r="E65" s="10"/>
      <c r="F65" s="10"/>
    </row>
    <row r="66" spans="1:6">
      <c r="A66" s="2"/>
      <c r="D66" s="11"/>
      <c r="E66" s="10"/>
      <c r="F66" s="10"/>
    </row>
    <row r="67" spans="1:6">
      <c r="A67" s="2"/>
      <c r="B67" s="13"/>
      <c r="D67" s="11"/>
      <c r="E67" s="10"/>
      <c r="F67" s="10"/>
    </row>
    <row r="68" spans="1:6">
      <c r="A68" s="2"/>
      <c r="D68" s="11"/>
      <c r="E68" s="10"/>
      <c r="F68" s="10"/>
    </row>
    <row r="69" spans="1:6">
      <c r="A69" s="2"/>
      <c r="D69" s="11"/>
      <c r="E69" s="10"/>
      <c r="F69" s="10"/>
    </row>
    <row r="70" spans="1:6">
      <c r="A70" s="2"/>
      <c r="B70" s="13"/>
    </row>
    <row r="71" spans="1:6">
      <c r="A71" s="2"/>
      <c r="D71" s="11"/>
      <c r="E71" s="10"/>
      <c r="F71" s="10"/>
    </row>
    <row r="72" spans="1:6">
      <c r="A72" s="2"/>
      <c r="D72" s="11"/>
      <c r="E72" s="10"/>
      <c r="F72" s="10"/>
    </row>
    <row r="73" spans="1:6">
      <c r="A73" s="2"/>
      <c r="D73" s="11"/>
      <c r="E73" s="10"/>
      <c r="F73" s="10"/>
    </row>
    <row r="74" spans="1:6">
      <c r="A74" s="2"/>
      <c r="D74" s="11"/>
      <c r="E74" s="10"/>
      <c r="F74" s="10"/>
    </row>
    <row r="75" spans="1:6">
      <c r="A75" s="2"/>
      <c r="D75" s="11"/>
      <c r="E75" s="10"/>
      <c r="F75" s="10"/>
    </row>
    <row r="76" spans="1:6">
      <c r="A76" s="2"/>
      <c r="B76" s="45"/>
      <c r="D76" s="11"/>
      <c r="E76" s="10"/>
      <c r="F76" s="10"/>
    </row>
    <row r="77" spans="1:6">
      <c r="A77" s="2"/>
      <c r="B77" s="45"/>
      <c r="D77" s="11"/>
      <c r="E77" s="10"/>
      <c r="F77" s="10"/>
    </row>
    <row r="78" spans="1:6">
      <c r="A78" s="2"/>
      <c r="B78" s="45"/>
      <c r="D78" s="11"/>
      <c r="E78" s="10"/>
      <c r="F78" s="10"/>
    </row>
    <row r="79" spans="1:6">
      <c r="A79" s="2"/>
      <c r="B79" s="45"/>
      <c r="D79" s="11"/>
      <c r="E79" s="10"/>
      <c r="F79" s="10"/>
    </row>
    <row r="80" spans="1:6">
      <c r="A80" s="2"/>
      <c r="B80" s="45"/>
      <c r="D80" s="11"/>
      <c r="E80" s="10"/>
      <c r="F80" s="10"/>
    </row>
    <row r="81" spans="1:6">
      <c r="A81" s="2"/>
      <c r="B81" s="45"/>
      <c r="D81" s="11"/>
      <c r="E81" s="10"/>
      <c r="F81" s="10"/>
    </row>
    <row r="82" spans="1:6">
      <c r="A82" s="2"/>
      <c r="B82" s="45"/>
      <c r="D82" s="11"/>
      <c r="E82" s="10"/>
      <c r="F82" s="10"/>
    </row>
    <row r="83" spans="1:6">
      <c r="A83" s="2"/>
      <c r="D83" s="11"/>
      <c r="E83" s="10"/>
      <c r="F83" s="10"/>
    </row>
    <row r="84" spans="1:6">
      <c r="A84" s="2"/>
      <c r="D84" s="11"/>
      <c r="E84" s="10"/>
      <c r="F84" s="10"/>
    </row>
    <row r="85" spans="1:6">
      <c r="A85" s="2"/>
      <c r="D85" s="11"/>
      <c r="E85" s="10"/>
      <c r="F85" s="10"/>
    </row>
    <row r="86" spans="1:6">
      <c r="A86" s="2"/>
      <c r="D86" s="11"/>
      <c r="E86" s="10"/>
      <c r="F86" s="10"/>
    </row>
    <row r="87" spans="1:6">
      <c r="A87" s="2"/>
      <c r="D87" s="11"/>
      <c r="E87" s="10"/>
      <c r="F87" s="10"/>
    </row>
    <row r="88" spans="1:6">
      <c r="A88" s="2"/>
      <c r="D88" s="11"/>
      <c r="E88" s="10"/>
      <c r="F88" s="10"/>
    </row>
    <row r="89" spans="1:6">
      <c r="A89" s="2"/>
      <c r="D89" s="11"/>
      <c r="E89" s="10"/>
      <c r="F89" s="10"/>
    </row>
    <row r="90" spans="1:6">
      <c r="A90" s="2"/>
      <c r="D90" s="11"/>
      <c r="E90" s="10"/>
      <c r="F90" s="10"/>
    </row>
    <row r="91" spans="1:6">
      <c r="A91" s="2"/>
      <c r="D91" s="11"/>
      <c r="E91" s="10"/>
      <c r="F91" s="10"/>
    </row>
    <row r="92" spans="1:6">
      <c r="A92" s="2"/>
      <c r="D92" s="11"/>
      <c r="E92" s="10"/>
      <c r="F92" s="10"/>
    </row>
    <row r="93" spans="1:6">
      <c r="A93" s="2"/>
      <c r="D93" s="11"/>
      <c r="E93" s="10"/>
      <c r="F93" s="10"/>
    </row>
    <row r="94" spans="1:6">
      <c r="A94" s="2"/>
      <c r="D94" s="11"/>
      <c r="E94" s="10"/>
      <c r="F94" s="10"/>
    </row>
    <row r="95" spans="1:6">
      <c r="A95" s="2"/>
      <c r="D95" s="11"/>
      <c r="E95" s="10"/>
      <c r="F95" s="10"/>
    </row>
    <row r="96" spans="1:6">
      <c r="A96" s="2"/>
      <c r="D96" s="11"/>
      <c r="E96" s="10"/>
      <c r="F96" s="10"/>
    </row>
    <row r="97" spans="1:6">
      <c r="A97" s="2"/>
      <c r="D97" s="11"/>
      <c r="E97" s="10"/>
      <c r="F97" s="10"/>
    </row>
    <row r="98" spans="1:6">
      <c r="A98" s="2"/>
      <c r="D98" s="11"/>
      <c r="E98" s="10"/>
      <c r="F98" s="10"/>
    </row>
    <row r="99" spans="1:6">
      <c r="A99" s="2"/>
      <c r="D99" s="11"/>
      <c r="E99" s="10"/>
      <c r="F99" s="10"/>
    </row>
    <row r="100" spans="1:6">
      <c r="A100" s="2"/>
      <c r="D100" s="11"/>
      <c r="E100" s="10"/>
      <c r="F100" s="10"/>
    </row>
    <row r="101" spans="1:6">
      <c r="A101" s="2"/>
      <c r="D101" s="11"/>
      <c r="E101" s="10"/>
      <c r="F101" s="10"/>
    </row>
    <row r="102" spans="1:6">
      <c r="A102" s="2"/>
      <c r="D102" s="11"/>
      <c r="E102" s="10"/>
      <c r="F102" s="10"/>
    </row>
    <row r="103" spans="1:6">
      <c r="A103" s="2"/>
      <c r="D103" s="11"/>
      <c r="E103" s="10"/>
      <c r="F103" s="10"/>
    </row>
    <row r="104" spans="1:6">
      <c r="A104" s="2"/>
      <c r="D104" s="11"/>
      <c r="E104" s="10"/>
      <c r="F104" s="10"/>
    </row>
    <row r="105" spans="1:6">
      <c r="A105" s="46"/>
      <c r="D105" s="11"/>
      <c r="E105" s="10"/>
      <c r="F105" s="10"/>
    </row>
    <row r="106" spans="1:6">
      <c r="A106" s="46"/>
      <c r="D106" s="11"/>
      <c r="E106" s="10"/>
      <c r="F106" s="10"/>
    </row>
    <row r="107" spans="1:6">
      <c r="A107" s="46"/>
      <c r="D107" s="11"/>
      <c r="E107" s="10"/>
      <c r="F107" s="10"/>
    </row>
    <row r="108" spans="1:6">
      <c r="A108" s="46"/>
      <c r="D108" s="11"/>
      <c r="E108" s="10"/>
      <c r="F108" s="10"/>
    </row>
    <row r="109" spans="1:6">
      <c r="A109" s="46"/>
      <c r="D109" s="11"/>
      <c r="E109" s="10"/>
      <c r="F109" s="10"/>
    </row>
    <row r="110" spans="1:6">
      <c r="A110" s="46"/>
      <c r="D110" s="11"/>
      <c r="E110" s="10"/>
      <c r="F110" s="10"/>
    </row>
    <row r="111" spans="1:6">
      <c r="A111" s="46"/>
      <c r="D111" s="11"/>
      <c r="E111" s="10"/>
      <c r="F111" s="10"/>
    </row>
    <row r="112" spans="1:6">
      <c r="A112" s="46"/>
      <c r="D112" s="11"/>
      <c r="E112" s="10"/>
      <c r="F112" s="10"/>
    </row>
    <row r="113" spans="1:6">
      <c r="A113" s="46"/>
      <c r="D113" s="11"/>
      <c r="E113" s="10"/>
      <c r="F113" s="10"/>
    </row>
    <row r="114" spans="1:6">
      <c r="A114" s="2"/>
      <c r="D114" s="11"/>
      <c r="E114" s="10"/>
      <c r="F114" s="10"/>
    </row>
    <row r="115" spans="1:6">
      <c r="A115" s="2"/>
      <c r="D115" s="11"/>
      <c r="E115" s="10"/>
      <c r="F115" s="10"/>
    </row>
    <row r="116" spans="1:6">
      <c r="A116" s="2"/>
      <c r="D116" s="11"/>
      <c r="E116" s="10"/>
      <c r="F116" s="10"/>
    </row>
    <row r="117" spans="1:6">
      <c r="A117" s="2"/>
      <c r="D117" s="11"/>
      <c r="E117" s="10"/>
      <c r="F117" s="10"/>
    </row>
    <row r="118" spans="1:6">
      <c r="A118" s="2"/>
      <c r="D118" s="11"/>
      <c r="E118" s="10"/>
      <c r="F118" s="10"/>
    </row>
    <row r="119" spans="1:6">
      <c r="A119" s="2"/>
      <c r="D119" s="11"/>
      <c r="E119" s="10"/>
      <c r="F119" s="10"/>
    </row>
    <row r="120" spans="1:6">
      <c r="A120" s="2"/>
      <c r="D120" s="11"/>
      <c r="E120" s="10"/>
      <c r="F120" s="10"/>
    </row>
    <row r="121" spans="1:6">
      <c r="A121" s="2"/>
      <c r="D121" s="11"/>
      <c r="E121" s="10"/>
      <c r="F121" s="10"/>
    </row>
    <row r="122" spans="1:6">
      <c r="A122" s="2"/>
      <c r="D122" s="11"/>
      <c r="E122" s="10"/>
      <c r="F122" s="10"/>
    </row>
    <row r="123" spans="1:6">
      <c r="A123" s="2"/>
      <c r="D123" s="11"/>
      <c r="E123" s="10"/>
      <c r="F123" s="10"/>
    </row>
    <row r="124" spans="1:6">
      <c r="A124" s="2"/>
      <c r="D124" s="11"/>
      <c r="E124" s="10"/>
      <c r="F124" s="10"/>
    </row>
    <row r="125" spans="1:6">
      <c r="A125" s="2"/>
      <c r="D125" s="11"/>
      <c r="E125" s="10"/>
      <c r="F125" s="10"/>
    </row>
    <row r="126" spans="1:6">
      <c r="A126" s="2"/>
      <c r="D126" s="11"/>
      <c r="E126" s="10"/>
      <c r="F126" s="10"/>
    </row>
    <row r="127" spans="1:6">
      <c r="A127" s="2"/>
      <c r="D127" s="11"/>
      <c r="E127" s="10"/>
      <c r="F127" s="10"/>
    </row>
    <row r="128" spans="1:6">
      <c r="A128" s="2"/>
      <c r="D128" s="11"/>
      <c r="E128" s="10"/>
      <c r="F128" s="10"/>
    </row>
    <row r="129" spans="1:6">
      <c r="A129" s="2"/>
      <c r="D129" s="11"/>
      <c r="E129" s="10"/>
      <c r="F129" s="10"/>
    </row>
    <row r="130" spans="1:6">
      <c r="A130" s="2"/>
      <c r="D130" s="11"/>
      <c r="E130" s="10"/>
      <c r="F130" s="10"/>
    </row>
    <row r="131" spans="1:6">
      <c r="A131" s="2"/>
      <c r="D131" s="11"/>
      <c r="E131" s="10"/>
      <c r="F131" s="10"/>
    </row>
    <row r="132" spans="1:6">
      <c r="A132" s="2"/>
      <c r="D132" s="11"/>
      <c r="E132" s="10"/>
      <c r="F132" s="10"/>
    </row>
    <row r="133" spans="1:6">
      <c r="A133" s="2"/>
      <c r="D133" s="11"/>
      <c r="E133" s="10"/>
      <c r="F133" s="10"/>
    </row>
    <row r="134" spans="1:6">
      <c r="A134" s="2"/>
      <c r="D134" s="11"/>
      <c r="E134" s="10"/>
      <c r="F134" s="10"/>
    </row>
    <row r="135" spans="1:6">
      <c r="A135" s="2"/>
      <c r="D135" s="11"/>
      <c r="E135" s="10"/>
      <c r="F135" s="10"/>
    </row>
    <row r="136" spans="1:6">
      <c r="A136" s="2"/>
      <c r="D136" s="11"/>
      <c r="E136" s="10"/>
      <c r="F136" s="10"/>
    </row>
    <row r="137" spans="1:6">
      <c r="A137" s="2"/>
      <c r="D137" s="11"/>
      <c r="E137" s="10"/>
      <c r="F137" s="10"/>
    </row>
    <row r="138" spans="1:6">
      <c r="A138" s="2"/>
      <c r="D138" s="11"/>
      <c r="E138" s="10"/>
      <c r="F138" s="10"/>
    </row>
    <row r="139" spans="1:6">
      <c r="A139" s="2"/>
      <c r="D139" s="11"/>
      <c r="E139" s="10"/>
      <c r="F139" s="10"/>
    </row>
    <row r="140" spans="1:6">
      <c r="A140" s="2"/>
      <c r="D140" s="11"/>
      <c r="E140" s="10"/>
      <c r="F140" s="10"/>
    </row>
    <row r="141" spans="1:6">
      <c r="A141" s="2"/>
      <c r="B141" s="13"/>
      <c r="D141" s="11"/>
      <c r="E141" s="10"/>
      <c r="F141" s="10"/>
    </row>
    <row r="142" spans="1:6">
      <c r="A142" s="2"/>
      <c r="B142" s="13"/>
      <c r="D142" s="11"/>
      <c r="E142" s="10"/>
      <c r="F142" s="10"/>
    </row>
    <row r="143" spans="1:6">
      <c r="A143" s="2"/>
      <c r="B143" s="13"/>
      <c r="D143" s="11"/>
      <c r="E143" s="10"/>
      <c r="F143" s="10"/>
    </row>
    <row r="144" spans="1:6">
      <c r="A144" s="2"/>
      <c r="B144" s="13"/>
      <c r="D144" s="11"/>
      <c r="E144" s="10"/>
      <c r="F144" s="10"/>
    </row>
    <row r="145" spans="1:6">
      <c r="A145" s="2"/>
      <c r="D145" s="11"/>
      <c r="E145" s="10"/>
      <c r="F145" s="10"/>
    </row>
    <row r="146" spans="1:6">
      <c r="A146" s="2"/>
      <c r="D146" s="11"/>
      <c r="E146" s="10"/>
      <c r="F146" s="10"/>
    </row>
    <row r="147" spans="1:6">
      <c r="A147" s="2"/>
      <c r="D147" s="11"/>
      <c r="E147" s="10"/>
      <c r="F147" s="10"/>
    </row>
    <row r="148" spans="1:6">
      <c r="A148" s="2"/>
      <c r="D148" s="11"/>
      <c r="E148" s="10"/>
      <c r="F148" s="10"/>
    </row>
    <row r="149" spans="1:6">
      <c r="A149" s="2"/>
      <c r="B149" s="13"/>
      <c r="D149" s="11"/>
      <c r="E149" s="10"/>
      <c r="F149" s="10"/>
    </row>
    <row r="150" spans="1:6">
      <c r="A150" s="2"/>
      <c r="D150" s="11"/>
      <c r="E150" s="10"/>
      <c r="F150" s="10"/>
    </row>
    <row r="151" spans="1:6">
      <c r="A151" s="2"/>
      <c r="D151" s="11"/>
      <c r="E151" s="10"/>
      <c r="F151" s="10"/>
    </row>
    <row r="152" spans="1:6">
      <c r="A152" s="2"/>
      <c r="B152" s="13"/>
      <c r="D152" s="11"/>
      <c r="E152" s="10"/>
      <c r="F152" s="10"/>
    </row>
    <row r="153" spans="1:6">
      <c r="A153" s="2"/>
      <c r="D153" s="11"/>
      <c r="E153" s="10"/>
      <c r="F153" s="10"/>
    </row>
    <row r="154" spans="1:6">
      <c r="A154" s="2"/>
      <c r="B154" s="13"/>
      <c r="D154" s="11"/>
      <c r="E154" s="10"/>
      <c r="F154" s="10"/>
    </row>
    <row r="155" spans="1:6">
      <c r="A155" s="2"/>
      <c r="D155" s="11"/>
      <c r="E155" s="10"/>
      <c r="F155" s="10"/>
    </row>
    <row r="156" spans="1:6">
      <c r="A156" s="2"/>
      <c r="D156" s="11"/>
      <c r="E156" s="10"/>
      <c r="F156" s="10"/>
    </row>
    <row r="157" spans="1:6">
      <c r="A157" s="2"/>
      <c r="D157" s="11"/>
      <c r="E157" s="10"/>
      <c r="F157" s="10"/>
    </row>
    <row r="158" spans="1:6">
      <c r="A158" s="2"/>
      <c r="B158" s="13"/>
      <c r="D158" s="11"/>
      <c r="E158" s="10"/>
      <c r="F158" s="10"/>
    </row>
    <row r="159" spans="1:6">
      <c r="A159" s="2"/>
      <c r="D159" s="11"/>
      <c r="E159" s="10"/>
      <c r="F159" s="10"/>
    </row>
    <row r="160" spans="1:6">
      <c r="A160" s="2"/>
      <c r="D160" s="11"/>
      <c r="E160" s="10"/>
      <c r="F160" s="10"/>
    </row>
    <row r="161" spans="1:6">
      <c r="A161" s="2"/>
      <c r="D161" s="11"/>
      <c r="E161" s="10"/>
      <c r="F161" s="10"/>
    </row>
    <row r="162" spans="1:6">
      <c r="A162" s="2"/>
      <c r="D162" s="11"/>
      <c r="E162" s="10"/>
      <c r="F162" s="10"/>
    </row>
    <row r="163" spans="1:6">
      <c r="A163" s="2"/>
      <c r="D163" s="11"/>
      <c r="E163" s="10"/>
      <c r="F163" s="10"/>
    </row>
    <row r="164" spans="1:6">
      <c r="A164" s="2"/>
      <c r="D164" s="11"/>
      <c r="E164" s="10"/>
      <c r="F164" s="10"/>
    </row>
    <row r="165" spans="1:6">
      <c r="A165" s="2"/>
      <c r="B165" s="13"/>
      <c r="D165" s="11"/>
      <c r="E165" s="10"/>
      <c r="F165" s="10"/>
    </row>
    <row r="166" spans="1:6">
      <c r="A166" s="2"/>
      <c r="D166" s="11"/>
      <c r="E166" s="10"/>
      <c r="F166" s="10"/>
    </row>
    <row r="167" spans="1:6">
      <c r="A167" s="2"/>
      <c r="D167" s="11"/>
      <c r="E167" s="10"/>
      <c r="F167" s="10"/>
    </row>
    <row r="168" spans="1:6">
      <c r="A168" s="2"/>
      <c r="D168" s="11"/>
      <c r="E168" s="10"/>
      <c r="F168" s="10"/>
    </row>
    <row r="169" spans="1:6">
      <c r="A169" s="2"/>
      <c r="B169" s="13"/>
      <c r="D169" s="11"/>
      <c r="E169" s="10"/>
      <c r="F169" s="10"/>
    </row>
    <row r="170" spans="1:6">
      <c r="A170" s="2"/>
      <c r="D170" s="11"/>
      <c r="E170" s="10"/>
      <c r="F170" s="10"/>
    </row>
    <row r="171" spans="1:6">
      <c r="A171" s="2"/>
      <c r="D171" s="11"/>
      <c r="E171" s="10"/>
      <c r="F171" s="10"/>
    </row>
    <row r="172" spans="1:6">
      <c r="A172" s="2"/>
      <c r="D172" s="11"/>
      <c r="E172" s="10"/>
      <c r="F172" s="10"/>
    </row>
    <row r="174" spans="1:6">
      <c r="A174" s="2"/>
      <c r="D174" s="11"/>
      <c r="E174" s="10"/>
      <c r="F174" s="10"/>
    </row>
    <row r="175" spans="1:6">
      <c r="A175" s="2"/>
      <c r="B175" s="13"/>
      <c r="D175" s="11"/>
      <c r="E175" s="10"/>
      <c r="F175" s="10"/>
    </row>
    <row r="176" spans="1:6">
      <c r="A176" s="2"/>
      <c r="B176" s="13"/>
      <c r="D176" s="11"/>
      <c r="E176" s="10"/>
      <c r="F176" s="10"/>
    </row>
    <row r="177" spans="1:6">
      <c r="A177" s="2"/>
      <c r="B177" s="13"/>
      <c r="D177" s="11"/>
      <c r="E177" s="10"/>
      <c r="F177" s="10"/>
    </row>
    <row r="179" spans="1:6">
      <c r="A179" s="47"/>
      <c r="B179" s="26"/>
      <c r="C179" s="17"/>
      <c r="D179" s="19"/>
      <c r="E179" s="20"/>
      <c r="F179" s="20"/>
    </row>
    <row r="180" spans="1:6" s="3" customFormat="1">
      <c r="B180" s="48"/>
      <c r="C180" s="4"/>
      <c r="D180" s="6"/>
    </row>
    <row r="181" spans="1:6">
      <c r="A181" s="57"/>
      <c r="B181" s="57"/>
      <c r="C181" s="57"/>
      <c r="D181" s="58"/>
      <c r="E181" s="57"/>
      <c r="F181" s="57"/>
    </row>
    <row r="182" spans="1:6">
      <c r="A182" s="57"/>
      <c r="B182" s="57"/>
      <c r="C182" s="57"/>
      <c r="D182" s="58"/>
      <c r="E182" s="57"/>
      <c r="F182" s="57"/>
    </row>
    <row r="183" spans="1:6">
      <c r="A183" s="57"/>
      <c r="B183" s="57"/>
      <c r="C183" s="57"/>
      <c r="D183" s="58"/>
      <c r="E183" s="57"/>
      <c r="F183" s="57"/>
    </row>
    <row r="184" spans="1:6">
      <c r="A184" s="57"/>
      <c r="B184" s="57"/>
      <c r="C184" s="57"/>
      <c r="D184" s="58"/>
      <c r="E184" s="57"/>
      <c r="F184" s="57"/>
    </row>
    <row r="185" spans="1:6">
      <c r="A185" s="57"/>
      <c r="B185" s="57"/>
      <c r="C185" s="57"/>
      <c r="D185" s="58"/>
      <c r="E185" s="57"/>
      <c r="F185" s="57"/>
    </row>
    <row r="186" spans="1:6">
      <c r="A186" s="57"/>
      <c r="B186" s="57"/>
      <c r="C186" s="57"/>
      <c r="D186" s="58"/>
      <c r="E186" s="57"/>
      <c r="F186" s="57"/>
    </row>
    <row r="187" spans="1:6">
      <c r="A187" s="57"/>
      <c r="B187" s="57"/>
      <c r="C187" s="57"/>
      <c r="D187" s="58"/>
      <c r="E187" s="57"/>
      <c r="F187" s="57"/>
    </row>
    <row r="188" spans="1:6">
      <c r="A188" s="57"/>
      <c r="B188" s="57"/>
      <c r="C188" s="57"/>
      <c r="D188" s="58"/>
      <c r="E188" s="57"/>
      <c r="F188" s="57"/>
    </row>
    <row r="189" spans="1:6">
      <c r="A189" s="57"/>
      <c r="B189" s="57"/>
      <c r="C189" s="57"/>
      <c r="D189" s="58"/>
      <c r="E189" s="57"/>
      <c r="F189" s="57"/>
    </row>
    <row r="190" spans="1:6">
      <c r="A190" s="57"/>
      <c r="B190" s="57"/>
      <c r="C190" s="57"/>
      <c r="D190" s="58"/>
      <c r="E190" s="57"/>
      <c r="F190" s="57"/>
    </row>
    <row r="191" spans="1:6">
      <c r="A191" s="57"/>
      <c r="B191" s="57"/>
      <c r="C191" s="57"/>
      <c r="D191" s="58"/>
      <c r="E191" s="57"/>
      <c r="F191" s="57"/>
    </row>
    <row r="192" spans="1:6">
      <c r="A192" s="57"/>
      <c r="B192" s="57"/>
      <c r="C192" s="57"/>
      <c r="D192" s="58"/>
      <c r="E192" s="57"/>
      <c r="F192" s="57"/>
    </row>
    <row r="193" spans="1:6">
      <c r="A193" s="57"/>
      <c r="B193" s="57"/>
      <c r="C193" s="57"/>
      <c r="D193" s="58"/>
      <c r="E193" s="57"/>
      <c r="F193" s="57"/>
    </row>
    <row r="194" spans="1:6">
      <c r="A194" s="57"/>
      <c r="B194" s="57"/>
      <c r="C194" s="57"/>
      <c r="D194" s="58"/>
      <c r="E194" s="57"/>
      <c r="F194" s="57"/>
    </row>
    <row r="195" spans="1:6">
      <c r="A195" s="57"/>
      <c r="B195" s="57"/>
      <c r="C195" s="57"/>
      <c r="D195" s="58"/>
      <c r="E195" s="57"/>
      <c r="F195" s="57"/>
    </row>
    <row r="196" spans="1:6">
      <c r="A196" s="57"/>
      <c r="B196" s="57"/>
      <c r="C196" s="57"/>
      <c r="D196" s="58"/>
      <c r="E196" s="57"/>
      <c r="F196" s="57"/>
    </row>
    <row r="197" spans="1:6">
      <c r="A197" s="57"/>
      <c r="B197" s="57"/>
      <c r="C197" s="57"/>
      <c r="D197" s="58"/>
      <c r="E197" s="57"/>
      <c r="F197" s="57"/>
    </row>
    <row r="198" spans="1:6">
      <c r="A198" s="57"/>
      <c r="B198" s="57"/>
      <c r="C198" s="57"/>
      <c r="D198" s="58"/>
      <c r="E198" s="57"/>
      <c r="F198" s="57"/>
    </row>
    <row r="199" spans="1:6">
      <c r="A199" s="57"/>
      <c r="B199" s="57"/>
      <c r="C199" s="57"/>
      <c r="D199" s="58"/>
      <c r="E199" s="57"/>
      <c r="F199" s="57"/>
    </row>
    <row r="200" spans="1:6">
      <c r="A200" s="57"/>
      <c r="B200" s="57"/>
      <c r="C200" s="57"/>
      <c r="D200" s="58"/>
      <c r="E200" s="57"/>
      <c r="F200" s="57"/>
    </row>
    <row r="201" spans="1:6">
      <c r="A201" s="57"/>
      <c r="B201" s="57"/>
      <c r="C201" s="57"/>
      <c r="D201" s="58"/>
      <c r="E201" s="57"/>
      <c r="F201" s="57"/>
    </row>
    <row r="202" spans="1:6">
      <c r="A202" s="57"/>
      <c r="B202" s="57"/>
      <c r="C202" s="57"/>
      <c r="D202" s="58"/>
      <c r="E202" s="57"/>
      <c r="F202" s="57"/>
    </row>
    <row r="203" spans="1:6">
      <c r="A203" s="57"/>
      <c r="B203" s="57"/>
      <c r="C203" s="57"/>
      <c r="D203" s="58"/>
      <c r="E203" s="57"/>
      <c r="F203" s="57"/>
    </row>
    <row r="204" spans="1:6">
      <c r="A204" s="57"/>
      <c r="B204" s="57"/>
      <c r="C204" s="57"/>
      <c r="D204" s="58"/>
      <c r="E204" s="57"/>
      <c r="F204" s="57"/>
    </row>
  </sheetData>
  <mergeCells count="11">
    <mergeCell ref="C23:D23"/>
    <mergeCell ref="C24:D24"/>
    <mergeCell ref="C21:D21"/>
    <mergeCell ref="A35:G35"/>
    <mergeCell ref="A26:G26"/>
    <mergeCell ref="A27:G27"/>
    <mergeCell ref="A29:G29"/>
    <mergeCell ref="A28:G28"/>
    <mergeCell ref="A30:G30"/>
    <mergeCell ref="A31:G31"/>
    <mergeCell ref="A32:G32"/>
  </mergeCells>
  <phoneticPr fontId="0" type="noConversion"/>
  <pageMargins left="0.7" right="0.7" top="0.75" bottom="0.75" header="0.3" footer="0.3"/>
  <pageSetup paperSize="9" scale="97" fitToWidth="0" fitToHeight="0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1526/45,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83820</xdr:rowOff>
              </from>
              <to>
                <xdr:col>0</xdr:col>
                <xdr:colOff>1028700</xdr:colOff>
                <xdr:row>4</xdr:row>
                <xdr:rowOff>30480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214"/>
  <sheetViews>
    <sheetView view="pageBreakPreview" zoomScale="80" zoomScaleNormal="75" workbookViewId="0">
      <pane ySplit="9" topLeftCell="A10" activePane="bottomLeft" state="frozen"/>
      <selection activeCell="C3" sqref="C3"/>
      <selection pane="bottomLeft" activeCell="C21" sqref="C21"/>
    </sheetView>
  </sheetViews>
  <sheetFormatPr defaultColWidth="9.109375" defaultRowHeight="13.2" outlineLevelCol="1"/>
  <cols>
    <col min="1" max="1" width="15.6640625" style="1" bestFit="1" customWidth="1"/>
    <col min="2" max="2" width="15.6640625" style="1" customWidth="1"/>
    <col min="3" max="3" width="44.109375" style="1" customWidth="1"/>
    <col min="4" max="4" width="5.5546875" style="2" customWidth="1"/>
    <col min="5" max="5" width="10" style="5" bestFit="1" customWidth="1"/>
    <col min="6" max="9" width="17.5546875" style="1" customWidth="1" outlineLevel="1"/>
    <col min="10" max="10" width="17.6640625" style="1" customWidth="1" outlineLevel="1"/>
    <col min="11" max="16384" width="9.109375" style="1"/>
  </cols>
  <sheetData>
    <row r="1" spans="1:10">
      <c r="E1" s="11"/>
      <c r="F1" s="10"/>
      <c r="G1" s="10"/>
      <c r="H1" s="10"/>
      <c r="I1" s="10"/>
    </row>
    <row r="2" spans="1:10">
      <c r="C2" s="7" t="s">
        <v>75</v>
      </c>
      <c r="D2" s="12"/>
      <c r="E2" s="11"/>
      <c r="F2" s="10"/>
      <c r="G2" s="10"/>
      <c r="H2" s="10"/>
      <c r="I2" s="10"/>
    </row>
    <row r="3" spans="1:10">
      <c r="C3" s="13"/>
      <c r="D3" s="12"/>
      <c r="E3" s="11"/>
      <c r="F3" s="10"/>
      <c r="G3" s="10"/>
      <c r="H3" s="10"/>
      <c r="I3" s="10"/>
    </row>
    <row r="4" spans="1:10">
      <c r="C4" s="13"/>
      <c r="D4" s="12"/>
      <c r="E4" s="11"/>
      <c r="F4" s="10"/>
      <c r="G4" s="10"/>
      <c r="H4" s="10"/>
      <c r="I4" s="10"/>
    </row>
    <row r="5" spans="1:10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8" thickBot="1">
      <c r="A8" s="13"/>
      <c r="B8" s="13"/>
      <c r="C8" s="13"/>
      <c r="E8" s="11"/>
      <c r="F8" s="10"/>
      <c r="G8" s="10"/>
      <c r="H8" s="10"/>
      <c r="I8" s="10"/>
    </row>
    <row r="9" spans="1:10" ht="27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.8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8" thickBot="1">
      <c r="A11" s="21">
        <v>1</v>
      </c>
      <c r="B11" s="52"/>
      <c r="C11" s="22" t="s">
        <v>82</v>
      </c>
      <c r="D11" s="16"/>
      <c r="E11" s="23"/>
      <c r="F11" s="24"/>
      <c r="G11" s="24"/>
      <c r="H11" s="24"/>
      <c r="I11" s="24"/>
      <c r="J11" s="25"/>
    </row>
    <row r="12" spans="1:10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73" t="s">
        <v>84</v>
      </c>
      <c r="C13" s="29" t="s">
        <v>83</v>
      </c>
      <c r="D13" s="19" t="s">
        <v>85</v>
      </c>
      <c r="E13" s="27">
        <v>1</v>
      </c>
      <c r="F13" s="11"/>
      <c r="G13" s="11">
        <f t="shared" ref="G13:G29" si="0">E13*F13</f>
        <v>0</v>
      </c>
      <c r="H13" s="11"/>
      <c r="I13" s="11">
        <f t="shared" ref="I13:I29" si="1">E13*H13</f>
        <v>0</v>
      </c>
      <c r="J13" s="11">
        <f t="shared" ref="J13:J29" si="2">G13+I13</f>
        <v>0</v>
      </c>
    </row>
    <row r="14" spans="1:10">
      <c r="A14" s="28" t="s">
        <v>9</v>
      </c>
      <c r="B14" s="73"/>
      <c r="C14" s="29" t="s">
        <v>86</v>
      </c>
      <c r="D14" s="19" t="s">
        <v>85</v>
      </c>
      <c r="E14" s="27">
        <v>1</v>
      </c>
      <c r="F14" s="11"/>
      <c r="G14" s="11">
        <f t="shared" si="0"/>
        <v>0</v>
      </c>
      <c r="H14" s="11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73" t="s">
        <v>88</v>
      </c>
      <c r="C15" s="29" t="s">
        <v>87</v>
      </c>
      <c r="D15" s="19" t="s">
        <v>85</v>
      </c>
      <c r="E15" s="27">
        <v>1</v>
      </c>
      <c r="F15" s="11"/>
      <c r="G15" s="11">
        <f t="shared" si="0"/>
        <v>0</v>
      </c>
      <c r="H15" s="11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73" t="s">
        <v>90</v>
      </c>
      <c r="C16" s="29" t="s">
        <v>89</v>
      </c>
      <c r="D16" s="32" t="s">
        <v>85</v>
      </c>
      <c r="E16" s="33">
        <v>1</v>
      </c>
      <c r="F16" s="11"/>
      <c r="G16" s="11">
        <f t="shared" si="0"/>
        <v>0</v>
      </c>
      <c r="H16" s="11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73" t="s">
        <v>92</v>
      </c>
      <c r="C17" s="29" t="s">
        <v>91</v>
      </c>
      <c r="D17" s="19" t="s">
        <v>85</v>
      </c>
      <c r="E17" s="27">
        <v>1</v>
      </c>
      <c r="F17" s="11"/>
      <c r="G17" s="11">
        <f t="shared" si="0"/>
        <v>0</v>
      </c>
      <c r="H17" s="11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73" t="s">
        <v>94</v>
      </c>
      <c r="C18" s="29" t="s">
        <v>93</v>
      </c>
      <c r="D18" s="19" t="s">
        <v>85</v>
      </c>
      <c r="E18" s="27">
        <v>2</v>
      </c>
      <c r="F18" s="11"/>
      <c r="G18" s="11">
        <f t="shared" si="0"/>
        <v>0</v>
      </c>
      <c r="H18" s="11"/>
      <c r="I18" s="11">
        <f t="shared" si="1"/>
        <v>0</v>
      </c>
      <c r="J18" s="11">
        <f t="shared" si="2"/>
        <v>0</v>
      </c>
    </row>
    <row r="19" spans="1:10">
      <c r="A19" s="28" t="s">
        <v>15</v>
      </c>
      <c r="B19" s="73" t="s">
        <v>96</v>
      </c>
      <c r="C19" s="29" t="s">
        <v>95</v>
      </c>
      <c r="D19" s="19" t="s">
        <v>85</v>
      </c>
      <c r="E19" s="27">
        <v>29</v>
      </c>
      <c r="F19" s="11"/>
      <c r="G19" s="11">
        <f t="shared" si="0"/>
        <v>0</v>
      </c>
      <c r="H19" s="11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73"/>
      <c r="C20" s="29"/>
      <c r="D20" s="19"/>
      <c r="E20" s="27"/>
      <c r="F20" s="11"/>
      <c r="G20" s="11">
        <f t="shared" si="0"/>
        <v>0</v>
      </c>
      <c r="H20" s="11"/>
      <c r="I20" s="11">
        <f t="shared" si="1"/>
        <v>0</v>
      </c>
      <c r="J20" s="11">
        <f t="shared" si="2"/>
        <v>0</v>
      </c>
    </row>
    <row r="21" spans="1:10">
      <c r="A21" s="28" t="s">
        <v>17</v>
      </c>
      <c r="B21" s="73"/>
      <c r="C21" s="29" t="s">
        <v>97</v>
      </c>
      <c r="D21" s="19" t="s">
        <v>98</v>
      </c>
      <c r="E21" s="27">
        <v>60</v>
      </c>
      <c r="F21" s="11"/>
      <c r="G21" s="11">
        <f t="shared" si="0"/>
        <v>0</v>
      </c>
      <c r="H21" s="11"/>
      <c r="I21" s="11">
        <f t="shared" si="1"/>
        <v>0</v>
      </c>
      <c r="J21" s="11">
        <f t="shared" si="2"/>
        <v>0</v>
      </c>
    </row>
    <row r="22" spans="1:10">
      <c r="A22" s="28" t="s">
        <v>18</v>
      </c>
      <c r="B22" s="73"/>
      <c r="C22" s="29" t="s">
        <v>99</v>
      </c>
      <c r="D22" s="19" t="s">
        <v>100</v>
      </c>
      <c r="E22" s="27">
        <v>1155</v>
      </c>
      <c r="F22" s="11"/>
      <c r="G22" s="11">
        <f t="shared" si="0"/>
        <v>0</v>
      </c>
      <c r="H22" s="11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73"/>
      <c r="C23" s="29" t="s">
        <v>101</v>
      </c>
      <c r="D23" s="19" t="s">
        <v>100</v>
      </c>
      <c r="E23" s="27">
        <f>SUM(E21:E22)/0.3</f>
        <v>4050</v>
      </c>
      <c r="F23" s="11"/>
      <c r="G23" s="11">
        <f t="shared" si="0"/>
        <v>0</v>
      </c>
      <c r="H23" s="11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73"/>
      <c r="C24" s="29" t="s">
        <v>102</v>
      </c>
      <c r="D24" s="19" t="s">
        <v>100</v>
      </c>
      <c r="E24" s="27">
        <v>40</v>
      </c>
      <c r="F24" s="11"/>
      <c r="G24" s="11">
        <f t="shared" si="0"/>
        <v>0</v>
      </c>
      <c r="H24" s="11"/>
      <c r="I24" s="11">
        <f t="shared" si="1"/>
        <v>0</v>
      </c>
      <c r="J24" s="11">
        <f t="shared" si="2"/>
        <v>0</v>
      </c>
    </row>
    <row r="25" spans="1:10">
      <c r="A25" s="28" t="s">
        <v>21</v>
      </c>
      <c r="B25" s="73"/>
      <c r="C25" s="29" t="s">
        <v>103</v>
      </c>
      <c r="D25" s="19" t="s">
        <v>104</v>
      </c>
      <c r="E25" s="27">
        <v>1</v>
      </c>
      <c r="F25" s="11"/>
      <c r="G25" s="11">
        <f t="shared" si="0"/>
        <v>0</v>
      </c>
      <c r="H25" s="11"/>
      <c r="I25" s="11">
        <f t="shared" si="1"/>
        <v>0</v>
      </c>
      <c r="J25" s="11">
        <f t="shared" si="2"/>
        <v>0</v>
      </c>
    </row>
    <row r="26" spans="1:10">
      <c r="A26" s="28" t="s">
        <v>22</v>
      </c>
      <c r="B26" s="73"/>
      <c r="C26" s="29"/>
      <c r="D26" s="19"/>
      <c r="E26" s="27"/>
      <c r="F26" s="11"/>
      <c r="G26" s="11"/>
      <c r="H26" s="11"/>
      <c r="I26" s="11"/>
      <c r="J26" s="11"/>
    </row>
    <row r="27" spans="1:10">
      <c r="A27" s="28" t="s">
        <v>23</v>
      </c>
      <c r="B27" s="73"/>
      <c r="C27" s="29"/>
      <c r="D27" s="19"/>
      <c r="E27" s="27"/>
      <c r="F27" s="11"/>
      <c r="G27" s="11"/>
      <c r="H27" s="11"/>
      <c r="I27" s="11"/>
      <c r="J27" s="11"/>
    </row>
    <row r="28" spans="1:10">
      <c r="A28" s="28" t="s">
        <v>24</v>
      </c>
      <c r="B28" s="73"/>
      <c r="C28" s="29" t="s">
        <v>110</v>
      </c>
      <c r="D28" s="19" t="s">
        <v>104</v>
      </c>
      <c r="E28" s="27">
        <v>1</v>
      </c>
      <c r="F28" s="11"/>
      <c r="G28" s="11">
        <f t="shared" si="0"/>
        <v>0</v>
      </c>
      <c r="H28" s="11"/>
      <c r="I28" s="11">
        <f t="shared" si="1"/>
        <v>0</v>
      </c>
      <c r="J28" s="11">
        <f t="shared" si="2"/>
        <v>0</v>
      </c>
    </row>
    <row r="29" spans="1:10" ht="26.4">
      <c r="A29" s="28" t="s">
        <v>25</v>
      </c>
      <c r="B29" s="73"/>
      <c r="C29" s="47" t="s">
        <v>111</v>
      </c>
      <c r="D29" s="19" t="s">
        <v>104</v>
      </c>
      <c r="E29" s="27">
        <v>1</v>
      </c>
      <c r="F29" s="11"/>
      <c r="G29" s="11">
        <f t="shared" si="0"/>
        <v>0</v>
      </c>
      <c r="H29" s="11"/>
      <c r="I29" s="11">
        <f t="shared" si="1"/>
        <v>0</v>
      </c>
      <c r="J29" s="11">
        <f t="shared" si="2"/>
        <v>0</v>
      </c>
    </row>
    <row r="30" spans="1:10">
      <c r="A30" s="28" t="s">
        <v>26</v>
      </c>
      <c r="B30" s="73"/>
      <c r="C30" s="29" t="s">
        <v>112</v>
      </c>
      <c r="D30" s="19" t="s">
        <v>85</v>
      </c>
      <c r="E30" s="27">
        <v>1</v>
      </c>
      <c r="F30" s="11"/>
      <c r="G30" s="11">
        <f t="shared" ref="G30:G39" si="3">E30*F30</f>
        <v>0</v>
      </c>
      <c r="H30" s="11"/>
      <c r="I30" s="11">
        <f t="shared" ref="I30:I39" si="4">E30*H30</f>
        <v>0</v>
      </c>
      <c r="J30" s="11">
        <f t="shared" ref="J30:J39" si="5">G30+I30</f>
        <v>0</v>
      </c>
    </row>
    <row r="31" spans="1:10">
      <c r="A31" s="28" t="s">
        <v>27</v>
      </c>
      <c r="B31" s="73"/>
      <c r="C31" s="29"/>
      <c r="D31" s="19"/>
      <c r="E31" s="27"/>
      <c r="F31" s="11"/>
      <c r="G31" s="11"/>
      <c r="H31" s="11"/>
      <c r="I31" s="11"/>
      <c r="J31" s="11"/>
    </row>
    <row r="32" spans="1:10">
      <c r="A32" s="28" t="s">
        <v>28</v>
      </c>
      <c r="B32" s="73"/>
      <c r="C32" s="29" t="s">
        <v>108</v>
      </c>
      <c r="D32" s="19" t="s">
        <v>104</v>
      </c>
      <c r="E32" s="27">
        <v>1</v>
      </c>
      <c r="F32" s="11"/>
      <c r="G32" s="11">
        <f t="shared" si="3"/>
        <v>0</v>
      </c>
      <c r="H32" s="11"/>
      <c r="I32" s="11">
        <f t="shared" si="4"/>
        <v>0</v>
      </c>
      <c r="J32" s="11">
        <f t="shared" si="5"/>
        <v>0</v>
      </c>
    </row>
    <row r="33" spans="1:10">
      <c r="A33" s="28" t="s">
        <v>29</v>
      </c>
      <c r="B33" s="73"/>
      <c r="C33" s="29" t="s">
        <v>105</v>
      </c>
      <c r="D33" s="19" t="s">
        <v>104</v>
      </c>
      <c r="E33" s="27">
        <v>1</v>
      </c>
      <c r="F33" s="11"/>
      <c r="G33" s="11">
        <f t="shared" si="3"/>
        <v>0</v>
      </c>
      <c r="H33" s="11"/>
      <c r="I33" s="11">
        <f t="shared" si="4"/>
        <v>0</v>
      </c>
      <c r="J33" s="11">
        <f t="shared" si="5"/>
        <v>0</v>
      </c>
    </row>
    <row r="34" spans="1:10">
      <c r="A34" s="28" t="s">
        <v>30</v>
      </c>
      <c r="B34" s="73"/>
      <c r="C34" s="29" t="s">
        <v>106</v>
      </c>
      <c r="D34" s="19" t="s">
        <v>104</v>
      </c>
      <c r="E34" s="27">
        <v>1</v>
      </c>
      <c r="F34" s="11"/>
      <c r="G34" s="11">
        <f t="shared" si="3"/>
        <v>0</v>
      </c>
      <c r="H34" s="11"/>
      <c r="I34" s="11">
        <f t="shared" si="4"/>
        <v>0</v>
      </c>
      <c r="J34" s="11">
        <f t="shared" si="5"/>
        <v>0</v>
      </c>
    </row>
    <row r="35" spans="1:10">
      <c r="A35" s="28" t="s">
        <v>31</v>
      </c>
      <c r="B35" s="73"/>
      <c r="C35" s="29" t="s">
        <v>107</v>
      </c>
      <c r="D35" s="19" t="s">
        <v>104</v>
      </c>
      <c r="E35" s="27">
        <v>1</v>
      </c>
      <c r="F35" s="11"/>
      <c r="G35" s="11">
        <f t="shared" si="3"/>
        <v>0</v>
      </c>
      <c r="H35" s="11"/>
      <c r="I35" s="11">
        <f t="shared" si="4"/>
        <v>0</v>
      </c>
      <c r="J35" s="11">
        <f t="shared" si="5"/>
        <v>0</v>
      </c>
    </row>
    <row r="36" spans="1:10">
      <c r="A36" s="28" t="s">
        <v>32</v>
      </c>
      <c r="B36" s="73"/>
      <c r="C36" s="29" t="s">
        <v>109</v>
      </c>
      <c r="D36" s="19" t="s">
        <v>104</v>
      </c>
      <c r="E36" s="27">
        <v>1</v>
      </c>
      <c r="F36" s="11"/>
      <c r="G36" s="11">
        <f t="shared" si="3"/>
        <v>0</v>
      </c>
      <c r="H36" s="11"/>
      <c r="I36" s="11">
        <f t="shared" si="4"/>
        <v>0</v>
      </c>
      <c r="J36" s="11">
        <f t="shared" si="5"/>
        <v>0</v>
      </c>
    </row>
    <row r="37" spans="1:10">
      <c r="A37" s="28" t="s">
        <v>33</v>
      </c>
      <c r="B37" s="73"/>
      <c r="C37" s="29" t="s">
        <v>47</v>
      </c>
      <c r="D37" s="19" t="s">
        <v>104</v>
      </c>
      <c r="E37" s="27">
        <v>1</v>
      </c>
      <c r="F37" s="11"/>
      <c r="G37" s="11">
        <f t="shared" si="3"/>
        <v>0</v>
      </c>
      <c r="H37" s="11"/>
      <c r="I37" s="11">
        <f t="shared" si="4"/>
        <v>0</v>
      </c>
      <c r="J37" s="11">
        <f t="shared" si="5"/>
        <v>0</v>
      </c>
    </row>
    <row r="38" spans="1:10">
      <c r="A38" s="28" t="s">
        <v>54</v>
      </c>
      <c r="B38" s="73"/>
      <c r="C38" s="29" t="s">
        <v>46</v>
      </c>
      <c r="D38" s="19" t="s">
        <v>104</v>
      </c>
      <c r="E38" s="27">
        <v>1</v>
      </c>
      <c r="F38" s="11"/>
      <c r="G38" s="11">
        <f t="shared" si="3"/>
        <v>0</v>
      </c>
      <c r="H38" s="11"/>
      <c r="I38" s="11">
        <f t="shared" si="4"/>
        <v>0</v>
      </c>
      <c r="J38" s="11">
        <f t="shared" si="5"/>
        <v>0</v>
      </c>
    </row>
    <row r="39" spans="1:10">
      <c r="A39" s="28" t="s">
        <v>55</v>
      </c>
      <c r="B39" s="28"/>
      <c r="C39" s="29" t="s">
        <v>53</v>
      </c>
      <c r="D39" s="19" t="s">
        <v>104</v>
      </c>
      <c r="E39" s="27">
        <v>1</v>
      </c>
      <c r="F39" s="11"/>
      <c r="G39" s="11">
        <f t="shared" si="3"/>
        <v>0</v>
      </c>
      <c r="H39" s="11"/>
      <c r="I39" s="11">
        <f t="shared" si="4"/>
        <v>0</v>
      </c>
      <c r="J39" s="11">
        <f t="shared" si="5"/>
        <v>0</v>
      </c>
    </row>
    <row r="40" spans="1:10" ht="13.8" thickBot="1">
      <c r="A40" s="17"/>
      <c r="B40" s="17"/>
      <c r="C40" s="34"/>
      <c r="D40" s="19"/>
      <c r="E40" s="35"/>
      <c r="F40" s="36"/>
      <c r="G40" s="36"/>
      <c r="H40" s="36"/>
      <c r="I40" s="36"/>
      <c r="J40" s="11"/>
    </row>
    <row r="41" spans="1:10" ht="13.8" thickBot="1">
      <c r="A41" s="15"/>
      <c r="B41" s="16"/>
      <c r="C41" s="22" t="s">
        <v>203</v>
      </c>
      <c r="D41" s="23"/>
      <c r="E41" s="37"/>
      <c r="F41" s="38"/>
      <c r="G41" s="38">
        <f>SUM(G12:G40)</f>
        <v>0</v>
      </c>
      <c r="H41" s="38"/>
      <c r="I41" s="38">
        <f>SUM(I12:I40)</f>
        <v>0</v>
      </c>
      <c r="J41" s="39">
        <f>SUM(J12:J40)</f>
        <v>0</v>
      </c>
    </row>
    <row r="42" spans="1:10">
      <c r="A42" s="17"/>
      <c r="B42" s="17"/>
      <c r="C42" s="18"/>
      <c r="D42" s="19"/>
      <c r="E42" s="27"/>
      <c r="F42" s="19"/>
      <c r="G42" s="19"/>
      <c r="H42" s="19"/>
      <c r="I42" s="19"/>
      <c r="J42" s="11"/>
    </row>
    <row r="43" spans="1:10">
      <c r="A43" s="17"/>
      <c r="B43" s="17"/>
      <c r="C43" s="29"/>
      <c r="D43" s="17"/>
      <c r="E43" s="19"/>
      <c r="F43" s="10"/>
      <c r="G43" s="10"/>
      <c r="H43" s="10"/>
      <c r="I43" s="10"/>
    </row>
    <row r="44" spans="1:10">
      <c r="A44" s="17"/>
      <c r="B44" s="17"/>
      <c r="C44" s="29"/>
      <c r="D44" s="17"/>
      <c r="E44" s="19"/>
      <c r="F44" s="10"/>
      <c r="G44" s="10"/>
      <c r="H44" s="10"/>
      <c r="I44" s="10"/>
    </row>
    <row r="45" spans="1:10">
      <c r="A45" s="17"/>
      <c r="B45" s="17"/>
      <c r="C45" s="29"/>
      <c r="D45" s="17"/>
      <c r="E45" s="19"/>
      <c r="F45" s="10"/>
      <c r="G45" s="10"/>
      <c r="H45" s="10"/>
      <c r="I45" s="10"/>
    </row>
    <row r="46" spans="1:10">
      <c r="A46" s="17"/>
      <c r="B46" s="17"/>
      <c r="C46" s="29"/>
      <c r="D46" s="17"/>
      <c r="E46" s="19"/>
      <c r="F46" s="10"/>
      <c r="G46" s="10"/>
      <c r="H46" s="10"/>
      <c r="I46" s="10"/>
    </row>
    <row r="47" spans="1:10">
      <c r="A47" s="17"/>
      <c r="B47" s="17"/>
      <c r="C47" s="29"/>
      <c r="D47" s="17"/>
      <c r="E47" s="19"/>
      <c r="F47" s="10"/>
      <c r="G47" s="10"/>
      <c r="H47" s="10"/>
      <c r="I47" s="10"/>
    </row>
    <row r="48" spans="1:10">
      <c r="A48" s="17"/>
      <c r="B48" s="17"/>
      <c r="C48" s="29"/>
      <c r="D48" s="17"/>
      <c r="E48" s="19"/>
      <c r="F48" s="10"/>
      <c r="G48" s="10"/>
      <c r="H48" s="10"/>
      <c r="I48" s="10"/>
    </row>
    <row r="49" spans="1:9">
      <c r="A49" s="17"/>
      <c r="B49" s="17"/>
      <c r="C49" s="29"/>
      <c r="D49" s="17"/>
      <c r="E49" s="19"/>
      <c r="F49" s="10"/>
      <c r="G49" s="10"/>
      <c r="H49" s="10"/>
      <c r="I49" s="10"/>
    </row>
    <row r="50" spans="1:9">
      <c r="A50" s="17"/>
      <c r="B50" s="17"/>
      <c r="C50" s="29"/>
      <c r="D50" s="17"/>
      <c r="E50" s="19"/>
      <c r="F50" s="10"/>
      <c r="G50" s="10"/>
      <c r="H50" s="10"/>
      <c r="I50" s="10"/>
    </row>
    <row r="51" spans="1:9">
      <c r="A51" s="17"/>
      <c r="B51" s="17"/>
      <c r="C51" s="29"/>
      <c r="D51" s="17"/>
      <c r="E51" s="19"/>
      <c r="F51" s="10"/>
      <c r="G51" s="10"/>
      <c r="H51" s="10"/>
      <c r="I51" s="10"/>
    </row>
    <row r="52" spans="1:9">
      <c r="A52" s="17"/>
      <c r="B52" s="17"/>
      <c r="C52" s="29"/>
      <c r="D52" s="17"/>
      <c r="E52" s="19"/>
      <c r="F52" s="10"/>
      <c r="G52" s="10"/>
      <c r="H52" s="10"/>
      <c r="I52" s="10"/>
    </row>
    <row r="53" spans="1:9">
      <c r="A53" s="17"/>
      <c r="B53" s="17"/>
      <c r="C53" s="26"/>
      <c r="D53" s="17"/>
      <c r="E53" s="19"/>
      <c r="F53" s="20"/>
      <c r="G53" s="20"/>
      <c r="H53" s="20"/>
      <c r="I53" s="20"/>
    </row>
    <row r="54" spans="1:9">
      <c r="A54" s="17"/>
      <c r="B54" s="17"/>
      <c r="C54" s="26"/>
      <c r="D54" s="17"/>
      <c r="E54" s="19"/>
      <c r="F54" s="20"/>
      <c r="G54" s="20"/>
      <c r="H54" s="20"/>
      <c r="I54" s="20"/>
    </row>
    <row r="55" spans="1:9">
      <c r="A55" s="17"/>
      <c r="B55" s="17"/>
      <c r="C55" s="29"/>
      <c r="D55" s="17"/>
      <c r="E55" s="19"/>
      <c r="F55" s="20"/>
      <c r="G55" s="20"/>
      <c r="H55" s="20"/>
      <c r="I55" s="20"/>
    </row>
    <row r="57" spans="1:9">
      <c r="A57" s="2"/>
      <c r="B57" s="2"/>
      <c r="C57" s="13"/>
    </row>
    <row r="58" spans="1:9">
      <c r="A58" s="2"/>
      <c r="B58" s="2"/>
      <c r="C58" s="13"/>
      <c r="E58" s="11"/>
      <c r="F58" s="10"/>
      <c r="G58" s="10"/>
      <c r="H58" s="10"/>
      <c r="I58" s="10"/>
    </row>
    <row r="59" spans="1:9">
      <c r="A59" s="2"/>
      <c r="B59" s="2"/>
      <c r="E59" s="11"/>
      <c r="F59" s="10"/>
      <c r="G59" s="10"/>
      <c r="H59" s="10"/>
      <c r="I59" s="10"/>
    </row>
    <row r="60" spans="1:9">
      <c r="A60" s="2"/>
      <c r="B60" s="2"/>
      <c r="E60" s="11"/>
      <c r="F60" s="10"/>
      <c r="G60" s="10"/>
      <c r="H60" s="10"/>
      <c r="I60" s="10"/>
    </row>
    <row r="61" spans="1:9">
      <c r="A61" s="2"/>
      <c r="B61" s="2"/>
      <c r="E61" s="11"/>
      <c r="F61" s="10"/>
      <c r="G61" s="10"/>
      <c r="H61" s="10"/>
      <c r="I61" s="10"/>
    </row>
    <row r="62" spans="1:9">
      <c r="A62" s="2"/>
      <c r="B62" s="2"/>
      <c r="E62" s="11"/>
      <c r="F62" s="10"/>
      <c r="G62" s="10"/>
      <c r="H62" s="10"/>
      <c r="I62" s="10"/>
    </row>
    <row r="63" spans="1:9">
      <c r="A63" s="2"/>
      <c r="B63" s="2"/>
      <c r="C63" s="45"/>
      <c r="E63" s="11"/>
      <c r="F63" s="10"/>
      <c r="G63" s="10"/>
      <c r="H63" s="10"/>
      <c r="I63" s="10"/>
    </row>
    <row r="64" spans="1:9">
      <c r="A64" s="2"/>
      <c r="B64" s="2"/>
      <c r="E64" s="11"/>
      <c r="F64" s="10"/>
      <c r="G64" s="10"/>
      <c r="H64" s="10"/>
      <c r="I64" s="10"/>
    </row>
    <row r="65" spans="1:9">
      <c r="A65" s="2"/>
      <c r="B65" s="2"/>
      <c r="E65" s="11"/>
      <c r="F65" s="10"/>
      <c r="G65" s="10"/>
      <c r="H65" s="10"/>
      <c r="I65" s="10"/>
    </row>
    <row r="66" spans="1:9">
      <c r="A66" s="2"/>
      <c r="B66" s="2"/>
      <c r="C66" s="13"/>
      <c r="E66" s="11"/>
      <c r="F66" s="10"/>
      <c r="G66" s="10"/>
      <c r="H66" s="10"/>
      <c r="I66" s="10"/>
    </row>
    <row r="67" spans="1:9">
      <c r="A67" s="2"/>
      <c r="B67" s="2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>
      <c r="A69" s="2"/>
      <c r="B69" s="2"/>
      <c r="C69" s="13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>
      <c r="A71" s="2"/>
      <c r="B71" s="2"/>
      <c r="C71" s="13"/>
      <c r="E71" s="11"/>
      <c r="F71" s="10"/>
      <c r="G71" s="10"/>
      <c r="H71" s="10"/>
      <c r="I71" s="10"/>
    </row>
    <row r="72" spans="1:9">
      <c r="A72" s="2"/>
      <c r="B72" s="2"/>
      <c r="E72" s="11"/>
      <c r="F72" s="10"/>
      <c r="G72" s="10"/>
      <c r="H72" s="10"/>
      <c r="I72" s="10"/>
    </row>
    <row r="73" spans="1:9">
      <c r="A73" s="2"/>
      <c r="B73" s="2"/>
      <c r="E73" s="11"/>
      <c r="F73" s="10"/>
      <c r="G73" s="10"/>
      <c r="H73" s="10"/>
      <c r="I73" s="10"/>
    </row>
    <row r="74" spans="1:9">
      <c r="A74" s="2"/>
      <c r="B74" s="2"/>
      <c r="C74" s="13"/>
      <c r="E74" s="11"/>
      <c r="F74" s="10"/>
      <c r="G74" s="10"/>
      <c r="H74" s="10"/>
      <c r="I74" s="10"/>
    </row>
    <row r="75" spans="1:9">
      <c r="A75" s="2"/>
      <c r="B75" s="2"/>
      <c r="E75" s="11"/>
      <c r="F75" s="10"/>
      <c r="G75" s="10"/>
      <c r="H75" s="10"/>
      <c r="I75" s="10"/>
    </row>
    <row r="76" spans="1:9">
      <c r="A76" s="2"/>
      <c r="B76" s="2"/>
      <c r="E76" s="11"/>
      <c r="F76" s="10"/>
      <c r="G76" s="10"/>
      <c r="H76" s="10"/>
      <c r="I76" s="10"/>
    </row>
    <row r="77" spans="1:9">
      <c r="A77" s="2"/>
      <c r="B77" s="2"/>
      <c r="C77" s="13"/>
      <c r="E77" s="11"/>
      <c r="F77" s="10"/>
      <c r="G77" s="10"/>
      <c r="H77" s="10"/>
      <c r="I77" s="10"/>
    </row>
    <row r="78" spans="1:9">
      <c r="A78" s="2"/>
      <c r="B78" s="2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C80" s="13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C86" s="45"/>
      <c r="E86" s="11"/>
      <c r="F86" s="10"/>
      <c r="G86" s="10"/>
      <c r="H86" s="10"/>
      <c r="I86" s="10"/>
    </row>
    <row r="87" spans="1:9">
      <c r="A87" s="2"/>
      <c r="B87" s="2"/>
      <c r="C87" s="45"/>
      <c r="E87" s="11"/>
      <c r="F87" s="10"/>
      <c r="G87" s="10"/>
      <c r="H87" s="10"/>
      <c r="I87" s="10"/>
    </row>
    <row r="88" spans="1:9">
      <c r="A88" s="2"/>
      <c r="B88" s="2"/>
      <c r="C88" s="45"/>
      <c r="E88" s="11"/>
      <c r="F88" s="10"/>
      <c r="G88" s="10"/>
      <c r="H88" s="10"/>
      <c r="I88" s="10"/>
    </row>
    <row r="89" spans="1:9">
      <c r="A89" s="2"/>
      <c r="B89" s="2"/>
      <c r="C89" s="45"/>
      <c r="E89" s="11"/>
      <c r="F89" s="10"/>
      <c r="G89" s="10"/>
      <c r="H89" s="10"/>
      <c r="I89" s="10"/>
    </row>
    <row r="90" spans="1:9">
      <c r="A90" s="2"/>
      <c r="B90" s="2"/>
      <c r="C90" s="45"/>
      <c r="E90" s="11"/>
      <c r="F90" s="10"/>
      <c r="G90" s="10"/>
      <c r="H90" s="10"/>
      <c r="I90" s="10"/>
    </row>
    <row r="91" spans="1:9">
      <c r="A91" s="2"/>
      <c r="B91" s="2"/>
      <c r="C91" s="45"/>
      <c r="E91" s="11"/>
      <c r="F91" s="10"/>
      <c r="G91" s="10"/>
      <c r="H91" s="10"/>
      <c r="I91" s="10"/>
    </row>
    <row r="92" spans="1:9">
      <c r="A92" s="2"/>
      <c r="B92" s="2"/>
      <c r="C92" s="45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2"/>
      <c r="B100" s="2"/>
      <c r="E100" s="11"/>
      <c r="F100" s="10"/>
      <c r="G100" s="10"/>
      <c r="H100" s="10"/>
      <c r="I100" s="10"/>
    </row>
    <row r="101" spans="1:9">
      <c r="A101" s="2"/>
      <c r="B101" s="2"/>
      <c r="E101" s="11"/>
      <c r="F101" s="10"/>
      <c r="G101" s="10"/>
      <c r="H101" s="10"/>
      <c r="I101" s="10"/>
    </row>
    <row r="102" spans="1:9">
      <c r="A102" s="2"/>
      <c r="B102" s="2"/>
      <c r="E102" s="11"/>
      <c r="F102" s="10"/>
      <c r="G102" s="10"/>
      <c r="H102" s="10"/>
      <c r="I102" s="10"/>
    </row>
    <row r="103" spans="1:9">
      <c r="A103" s="2"/>
      <c r="B103" s="2"/>
      <c r="E103" s="11"/>
      <c r="F103" s="10"/>
      <c r="G103" s="10"/>
      <c r="H103" s="10"/>
      <c r="I103" s="10"/>
    </row>
    <row r="104" spans="1:9">
      <c r="A104" s="2"/>
      <c r="B104" s="2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E106" s="11"/>
      <c r="F106" s="10"/>
      <c r="G106" s="10"/>
      <c r="H106" s="10"/>
      <c r="I106" s="10"/>
    </row>
    <row r="107" spans="1:9">
      <c r="A107" s="2"/>
      <c r="B107" s="2"/>
      <c r="E107" s="11"/>
      <c r="F107" s="10"/>
      <c r="G107" s="10"/>
      <c r="H107" s="10"/>
      <c r="I107" s="10"/>
    </row>
    <row r="108" spans="1:9">
      <c r="A108" s="2"/>
      <c r="B108" s="2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46"/>
      <c r="B115" s="46"/>
      <c r="E115" s="11"/>
      <c r="F115" s="10"/>
      <c r="G115" s="10"/>
      <c r="H115" s="10"/>
      <c r="I115" s="10"/>
    </row>
    <row r="116" spans="1:9">
      <c r="A116" s="46"/>
      <c r="B116" s="46"/>
      <c r="E116" s="11"/>
      <c r="F116" s="10"/>
      <c r="G116" s="10"/>
      <c r="H116" s="10"/>
      <c r="I116" s="10"/>
    </row>
    <row r="117" spans="1:9">
      <c r="A117" s="46"/>
      <c r="B117" s="46"/>
      <c r="E117" s="11"/>
      <c r="F117" s="10"/>
      <c r="G117" s="10"/>
      <c r="H117" s="10"/>
      <c r="I117" s="10"/>
    </row>
    <row r="118" spans="1:9">
      <c r="A118" s="46"/>
      <c r="B118" s="46"/>
      <c r="E118" s="11"/>
      <c r="F118" s="10"/>
      <c r="G118" s="10"/>
      <c r="H118" s="10"/>
      <c r="I118" s="10"/>
    </row>
    <row r="119" spans="1:9">
      <c r="A119" s="46"/>
      <c r="B119" s="46"/>
      <c r="E119" s="11"/>
      <c r="F119" s="10"/>
      <c r="G119" s="10"/>
      <c r="H119" s="10"/>
      <c r="I119" s="10"/>
    </row>
    <row r="120" spans="1:9">
      <c r="A120" s="46"/>
      <c r="B120" s="46"/>
      <c r="E120" s="11"/>
      <c r="F120" s="10"/>
      <c r="G120" s="10"/>
      <c r="H120" s="10"/>
      <c r="I120" s="10"/>
    </row>
    <row r="121" spans="1:9">
      <c r="A121" s="46"/>
      <c r="B121" s="46"/>
      <c r="E121" s="11"/>
      <c r="F121" s="10"/>
      <c r="G121" s="10"/>
      <c r="H121" s="10"/>
      <c r="I121" s="10"/>
    </row>
    <row r="122" spans="1:9">
      <c r="A122" s="46"/>
      <c r="B122" s="46"/>
      <c r="E122" s="11"/>
      <c r="F122" s="10"/>
      <c r="G122" s="10"/>
      <c r="H122" s="10"/>
      <c r="I122" s="10"/>
    </row>
    <row r="123" spans="1:9">
      <c r="A123" s="46"/>
      <c r="B123" s="46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>
      <c r="A137" s="2"/>
      <c r="B137" s="2"/>
      <c r="E137" s="11"/>
      <c r="F137" s="10"/>
      <c r="G137" s="10"/>
      <c r="H137" s="10"/>
      <c r="I137" s="10"/>
    </row>
    <row r="138" spans="1:9">
      <c r="A138" s="2"/>
      <c r="B138" s="2"/>
      <c r="E138" s="11"/>
      <c r="F138" s="10"/>
      <c r="G138" s="10"/>
      <c r="H138" s="10"/>
      <c r="I138" s="10"/>
    </row>
    <row r="139" spans="1:9">
      <c r="A139" s="2"/>
      <c r="B139" s="2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>
      <c r="A151" s="2"/>
      <c r="B151" s="2"/>
      <c r="C151" s="13"/>
      <c r="E151" s="11"/>
      <c r="F151" s="10"/>
      <c r="G151" s="10"/>
      <c r="H151" s="10"/>
      <c r="I151" s="10"/>
    </row>
    <row r="152" spans="1:9">
      <c r="A152" s="2"/>
      <c r="B152" s="2"/>
      <c r="C152" s="13"/>
      <c r="E152" s="11"/>
      <c r="F152" s="10"/>
      <c r="G152" s="10"/>
      <c r="H152" s="10"/>
      <c r="I152" s="10"/>
    </row>
    <row r="153" spans="1:9">
      <c r="A153" s="2"/>
      <c r="B153" s="2"/>
      <c r="C153" s="13"/>
      <c r="E153" s="11"/>
      <c r="F153" s="10"/>
      <c r="G153" s="10"/>
      <c r="H153" s="10"/>
      <c r="I153" s="10"/>
    </row>
    <row r="154" spans="1:9">
      <c r="A154" s="2"/>
      <c r="B154" s="2"/>
      <c r="C154" s="13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C159" s="13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C162" s="13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C164" s="13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C168" s="13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>
      <c r="A171" s="2"/>
      <c r="B171" s="2"/>
      <c r="E171" s="11"/>
      <c r="F171" s="10"/>
      <c r="G171" s="10"/>
      <c r="H171" s="10"/>
      <c r="I171" s="10"/>
    </row>
    <row r="172" spans="1:9">
      <c r="A172" s="2"/>
      <c r="B172" s="2"/>
      <c r="E172" s="11"/>
      <c r="F172" s="10"/>
      <c r="G172" s="10"/>
      <c r="H172" s="10"/>
      <c r="I172" s="10"/>
    </row>
    <row r="173" spans="1:9">
      <c r="A173" s="2"/>
      <c r="B173" s="2"/>
      <c r="E173" s="11"/>
      <c r="F173" s="10"/>
      <c r="G173" s="10"/>
      <c r="H173" s="10"/>
      <c r="I173" s="10"/>
    </row>
    <row r="174" spans="1:9">
      <c r="A174" s="2"/>
      <c r="B174" s="2"/>
      <c r="E174" s="11"/>
      <c r="F174" s="10"/>
      <c r="G174" s="10"/>
      <c r="H174" s="10"/>
      <c r="I174" s="10"/>
    </row>
    <row r="175" spans="1:9">
      <c r="A175" s="2"/>
      <c r="B175" s="2"/>
      <c r="C175" s="13"/>
      <c r="E175" s="11"/>
      <c r="F175" s="10"/>
      <c r="G175" s="10"/>
      <c r="H175" s="10"/>
      <c r="I175" s="10"/>
    </row>
    <row r="176" spans="1:9">
      <c r="A176" s="2"/>
      <c r="B176" s="2"/>
      <c r="E176" s="11"/>
      <c r="F176" s="10"/>
      <c r="G176" s="10"/>
      <c r="H176" s="10"/>
      <c r="I176" s="10"/>
    </row>
    <row r="177" spans="1:9">
      <c r="A177" s="2"/>
      <c r="B177" s="2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>
      <c r="A179" s="2"/>
      <c r="B179" s="2"/>
      <c r="C179" s="13"/>
      <c r="E179" s="11"/>
      <c r="F179" s="10"/>
      <c r="G179" s="10"/>
      <c r="H179" s="10"/>
      <c r="I179" s="10"/>
    </row>
    <row r="180" spans="1:9">
      <c r="A180" s="2"/>
      <c r="B180" s="2"/>
      <c r="E180" s="11"/>
      <c r="F180" s="10"/>
      <c r="G180" s="10"/>
      <c r="H180" s="10"/>
      <c r="I180" s="10"/>
    </row>
    <row r="181" spans="1:9">
      <c r="A181" s="2"/>
      <c r="B181" s="2"/>
      <c r="E181" s="11"/>
      <c r="F181" s="10"/>
      <c r="G181" s="10"/>
      <c r="H181" s="10"/>
      <c r="I181" s="10"/>
    </row>
    <row r="182" spans="1:9">
      <c r="A182" s="2"/>
      <c r="B182" s="2"/>
      <c r="E182" s="11"/>
      <c r="F182" s="10"/>
      <c r="G182" s="10"/>
      <c r="H182" s="10"/>
      <c r="I182" s="10"/>
    </row>
    <row r="184" spans="1:9">
      <c r="A184" s="2"/>
      <c r="B184" s="2"/>
      <c r="E184" s="11"/>
      <c r="F184" s="10"/>
      <c r="G184" s="10"/>
      <c r="H184" s="10"/>
      <c r="I184" s="10"/>
    </row>
    <row r="185" spans="1:9">
      <c r="A185" s="2"/>
      <c r="B185" s="2"/>
      <c r="C185" s="13"/>
      <c r="E185" s="11"/>
      <c r="F185" s="10"/>
      <c r="G185" s="10"/>
      <c r="H185" s="10"/>
      <c r="I185" s="10"/>
    </row>
    <row r="186" spans="1:9">
      <c r="A186" s="2"/>
      <c r="B186" s="2"/>
      <c r="C186" s="13"/>
      <c r="E186" s="11"/>
      <c r="F186" s="10"/>
      <c r="G186" s="10"/>
      <c r="H186" s="10"/>
      <c r="I186" s="10"/>
    </row>
    <row r="187" spans="1:9">
      <c r="A187" s="2"/>
      <c r="B187" s="2"/>
      <c r="C187" s="13"/>
      <c r="E187" s="11"/>
      <c r="F187" s="10"/>
      <c r="G187" s="10"/>
      <c r="H187" s="10"/>
      <c r="I187" s="10"/>
    </row>
    <row r="189" spans="1:9">
      <c r="A189" s="47"/>
      <c r="B189" s="47"/>
      <c r="C189" s="26"/>
      <c r="D189" s="17"/>
      <c r="E189" s="19"/>
      <c r="F189" s="20"/>
      <c r="G189" s="20"/>
      <c r="H189" s="20"/>
      <c r="I189" s="20"/>
    </row>
    <row r="190" spans="1:9" s="3" customFormat="1">
      <c r="C190" s="48"/>
      <c r="D190" s="4"/>
      <c r="E190" s="6"/>
    </row>
    <row r="191" spans="1:9">
      <c r="A191" s="49"/>
      <c r="B191" s="49"/>
      <c r="C191" s="49"/>
      <c r="D191" s="49"/>
      <c r="E191" s="50"/>
      <c r="F191" s="49"/>
      <c r="G191" s="49"/>
      <c r="H191" s="49"/>
      <c r="I191" s="49"/>
    </row>
    <row r="192" spans="1:9">
      <c r="A192" s="49"/>
      <c r="B192" s="49"/>
      <c r="C192" s="49"/>
      <c r="D192" s="49"/>
      <c r="E192" s="50"/>
      <c r="F192" s="49"/>
      <c r="G192" s="49"/>
      <c r="H192" s="49"/>
      <c r="I192" s="49"/>
    </row>
    <row r="193" spans="1:9">
      <c r="A193" s="49"/>
      <c r="B193" s="49"/>
      <c r="C193" s="49"/>
      <c r="D193" s="49"/>
      <c r="E193" s="50"/>
      <c r="F193" s="49"/>
      <c r="G193" s="49"/>
      <c r="H193" s="49"/>
      <c r="I193" s="49"/>
    </row>
    <row r="194" spans="1:9">
      <c r="A194" s="49"/>
      <c r="B194" s="49"/>
      <c r="C194" s="49"/>
      <c r="D194" s="49"/>
      <c r="E194" s="50"/>
      <c r="F194" s="49"/>
      <c r="G194" s="49"/>
      <c r="H194" s="49"/>
      <c r="I194" s="49"/>
    </row>
    <row r="195" spans="1:9">
      <c r="A195" s="49"/>
      <c r="B195" s="49"/>
      <c r="C195" s="49"/>
      <c r="D195" s="49"/>
      <c r="E195" s="50"/>
      <c r="F195" s="49"/>
      <c r="G195" s="49"/>
      <c r="H195" s="49"/>
      <c r="I195" s="49"/>
    </row>
    <row r="196" spans="1:9">
      <c r="A196" s="49"/>
      <c r="B196" s="49"/>
      <c r="C196" s="49"/>
      <c r="D196" s="49"/>
      <c r="E196" s="50"/>
      <c r="F196" s="49"/>
      <c r="G196" s="49"/>
      <c r="H196" s="49"/>
      <c r="I196" s="49"/>
    </row>
    <row r="197" spans="1:9">
      <c r="A197" s="49"/>
      <c r="B197" s="49"/>
      <c r="C197" s="49"/>
      <c r="D197" s="49"/>
      <c r="E197" s="50"/>
      <c r="F197" s="49"/>
      <c r="G197" s="49"/>
      <c r="H197" s="49"/>
      <c r="I197" s="49"/>
    </row>
    <row r="198" spans="1:9">
      <c r="A198" s="49"/>
      <c r="B198" s="49"/>
      <c r="C198" s="49"/>
      <c r="D198" s="49"/>
      <c r="E198" s="50"/>
      <c r="F198" s="49"/>
      <c r="G198" s="49"/>
      <c r="H198" s="49"/>
      <c r="I198" s="49"/>
    </row>
    <row r="199" spans="1:9">
      <c r="A199" s="49"/>
      <c r="B199" s="49"/>
      <c r="C199" s="49"/>
      <c r="D199" s="49"/>
      <c r="E199" s="50"/>
      <c r="F199" s="49"/>
      <c r="G199" s="49"/>
      <c r="H199" s="49"/>
      <c r="I199" s="49"/>
    </row>
    <row r="200" spans="1:9">
      <c r="A200" s="49"/>
      <c r="B200" s="49"/>
      <c r="C200" s="49"/>
      <c r="D200" s="49"/>
      <c r="E200" s="50"/>
      <c r="F200" s="49"/>
      <c r="G200" s="49"/>
      <c r="H200" s="49"/>
      <c r="I200" s="49"/>
    </row>
    <row r="201" spans="1:9">
      <c r="A201" s="49"/>
      <c r="B201" s="49"/>
      <c r="C201" s="49"/>
      <c r="D201" s="49"/>
      <c r="E201" s="50"/>
      <c r="F201" s="49"/>
      <c r="G201" s="49"/>
      <c r="H201" s="49"/>
      <c r="I201" s="49"/>
    </row>
    <row r="202" spans="1:9">
      <c r="A202" s="49"/>
      <c r="B202" s="49"/>
      <c r="C202" s="49"/>
      <c r="D202" s="49"/>
      <c r="E202" s="50"/>
      <c r="F202" s="49"/>
      <c r="G202" s="49"/>
      <c r="H202" s="49"/>
      <c r="I202" s="49"/>
    </row>
    <row r="203" spans="1:9">
      <c r="A203" s="49"/>
      <c r="B203" s="49"/>
      <c r="C203" s="49"/>
      <c r="D203" s="49"/>
      <c r="E203" s="50"/>
      <c r="F203" s="49"/>
      <c r="G203" s="49"/>
      <c r="H203" s="49"/>
      <c r="I203" s="49"/>
    </row>
    <row r="204" spans="1:9">
      <c r="A204" s="49"/>
      <c r="B204" s="49"/>
      <c r="C204" s="49"/>
      <c r="D204" s="49"/>
      <c r="E204" s="50"/>
      <c r="F204" s="49"/>
      <c r="G204" s="49"/>
      <c r="H204" s="49"/>
      <c r="I204" s="49"/>
    </row>
    <row r="205" spans="1:9">
      <c r="A205" s="49"/>
      <c r="B205" s="49"/>
      <c r="C205" s="49"/>
      <c r="D205" s="49"/>
      <c r="E205" s="50"/>
      <c r="F205" s="49"/>
      <c r="G205" s="49"/>
      <c r="H205" s="49"/>
      <c r="I205" s="49"/>
    </row>
    <row r="206" spans="1:9">
      <c r="A206" s="49"/>
      <c r="B206" s="49"/>
      <c r="C206" s="49"/>
      <c r="D206" s="49"/>
      <c r="E206" s="50"/>
      <c r="F206" s="49"/>
      <c r="G206" s="49"/>
      <c r="H206" s="49"/>
      <c r="I206" s="49"/>
    </row>
    <row r="207" spans="1:9">
      <c r="A207" s="49"/>
      <c r="B207" s="49"/>
      <c r="C207" s="49"/>
      <c r="D207" s="49"/>
      <c r="E207" s="50"/>
      <c r="F207" s="49"/>
      <c r="G207" s="49"/>
      <c r="H207" s="49"/>
      <c r="I207" s="49"/>
    </row>
    <row r="208" spans="1:9">
      <c r="A208" s="49"/>
      <c r="B208" s="49"/>
      <c r="C208" s="49"/>
      <c r="D208" s="49"/>
      <c r="E208" s="50"/>
      <c r="F208" s="49"/>
      <c r="G208" s="49"/>
      <c r="H208" s="49"/>
      <c r="I208" s="49"/>
    </row>
    <row r="209" spans="1:9">
      <c r="A209" s="49"/>
      <c r="B209" s="49"/>
      <c r="C209" s="49"/>
      <c r="D209" s="49"/>
      <c r="E209" s="50"/>
      <c r="F209" s="49"/>
      <c r="G209" s="49"/>
      <c r="H209" s="49"/>
      <c r="I209" s="49"/>
    </row>
    <row r="210" spans="1:9">
      <c r="A210" s="49"/>
      <c r="B210" s="49"/>
      <c r="C210" s="49"/>
      <c r="D210" s="49"/>
      <c r="E210" s="50"/>
      <c r="F210" s="49"/>
      <c r="G210" s="49"/>
      <c r="H210" s="49"/>
      <c r="I210" s="49"/>
    </row>
    <row r="211" spans="1:9">
      <c r="A211" s="49"/>
      <c r="B211" s="49"/>
      <c r="C211" s="49"/>
      <c r="D211" s="49"/>
      <c r="E211" s="50"/>
      <c r="F211" s="49"/>
      <c r="G211" s="49"/>
      <c r="H211" s="49"/>
      <c r="I211" s="49"/>
    </row>
    <row r="212" spans="1:9">
      <c r="A212" s="49"/>
      <c r="B212" s="49"/>
      <c r="C212" s="49"/>
      <c r="D212" s="49"/>
      <c r="E212" s="50"/>
      <c r="F212" s="49"/>
      <c r="G212" s="49"/>
      <c r="H212" s="49"/>
      <c r="I212" s="49"/>
    </row>
    <row r="213" spans="1:9">
      <c r="A213" s="49"/>
      <c r="B213" s="49"/>
      <c r="C213" s="49"/>
      <c r="D213" s="49"/>
      <c r="E213" s="50"/>
      <c r="F213" s="49"/>
      <c r="G213" s="49"/>
      <c r="H213" s="49"/>
      <c r="I213" s="49"/>
    </row>
    <row r="214" spans="1:9">
      <c r="A214" s="49"/>
      <c r="B214" s="49"/>
      <c r="C214" s="49"/>
      <c r="D214" s="49"/>
      <c r="E214" s="50"/>
      <c r="F214" s="49"/>
      <c r="G214" s="49"/>
      <c r="H214" s="49"/>
      <c r="I214" s="49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1526/46,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3075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83820</xdr:rowOff>
              </from>
              <to>
                <xdr:col>0</xdr:col>
                <xdr:colOff>1028700</xdr:colOff>
                <xdr:row>4</xdr:row>
                <xdr:rowOff>30480</xdr:rowOff>
              </to>
            </anchor>
          </objectPr>
        </oleObject>
      </mc:Choice>
      <mc:Fallback>
        <oleObject progId="Word.Picture.8" shapeId="307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6"/>
  <sheetViews>
    <sheetView view="pageBreakPreview" zoomScale="80" zoomScaleNormal="75" workbookViewId="0">
      <pane ySplit="9" topLeftCell="A10" activePane="bottomLeft" state="frozen"/>
      <selection activeCell="K1" sqref="K1:P1048576"/>
      <selection pane="bottomLeft" activeCell="C40" sqref="C40"/>
    </sheetView>
  </sheetViews>
  <sheetFormatPr defaultColWidth="9.109375" defaultRowHeight="13.2" outlineLevelCol="1"/>
  <cols>
    <col min="1" max="1" width="15.6640625" style="1" bestFit="1" customWidth="1"/>
    <col min="2" max="2" width="15.6640625" style="1" customWidth="1"/>
    <col min="3" max="3" width="44.109375" style="1" customWidth="1"/>
    <col min="4" max="4" width="5.5546875" style="2" customWidth="1"/>
    <col min="5" max="5" width="10" style="5" bestFit="1" customWidth="1"/>
    <col min="6" max="9" width="17.5546875" style="1" customWidth="1" outlineLevel="1"/>
    <col min="10" max="10" width="17.6640625" style="1" customWidth="1" outlineLevel="1"/>
    <col min="11" max="16384" width="9.109375" style="1"/>
  </cols>
  <sheetData>
    <row r="1" spans="1:10">
      <c r="E1" s="11"/>
      <c r="F1" s="10"/>
      <c r="G1" s="10"/>
      <c r="H1" s="10"/>
      <c r="I1" s="10"/>
    </row>
    <row r="2" spans="1:10">
      <c r="C2" s="7" t="s">
        <v>75</v>
      </c>
      <c r="D2" s="12"/>
      <c r="E2" s="11"/>
      <c r="F2" s="10"/>
      <c r="G2" s="10"/>
      <c r="H2" s="10"/>
      <c r="I2" s="10"/>
    </row>
    <row r="3" spans="1:10">
      <c r="C3" s="13"/>
      <c r="D3" s="12"/>
      <c r="E3" s="11"/>
      <c r="F3" s="10"/>
      <c r="G3" s="10"/>
      <c r="H3" s="10"/>
      <c r="I3" s="10"/>
    </row>
    <row r="4" spans="1:10">
      <c r="C4" s="13"/>
      <c r="D4" s="12"/>
      <c r="E4" s="11"/>
      <c r="F4" s="10"/>
      <c r="G4" s="10"/>
      <c r="H4" s="10"/>
      <c r="I4" s="10"/>
    </row>
    <row r="5" spans="1:10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8" thickBot="1">
      <c r="A8" s="13"/>
      <c r="B8" s="13"/>
      <c r="C8" s="13"/>
      <c r="E8" s="11"/>
      <c r="F8" s="10"/>
      <c r="G8" s="10"/>
      <c r="H8" s="10"/>
      <c r="I8" s="10"/>
    </row>
    <row r="9" spans="1:10" ht="27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.8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8" thickBot="1">
      <c r="A11" s="21">
        <v>1</v>
      </c>
      <c r="B11" s="52"/>
      <c r="C11" s="22" t="s">
        <v>113</v>
      </c>
      <c r="D11" s="16"/>
      <c r="E11" s="23"/>
      <c r="F11" s="24"/>
      <c r="G11" s="24"/>
      <c r="H11" s="24"/>
      <c r="I11" s="24"/>
      <c r="J11" s="25"/>
    </row>
    <row r="12" spans="1:10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28"/>
      <c r="C13" s="74" t="s">
        <v>114</v>
      </c>
      <c r="D13" s="19"/>
      <c r="E13" s="27"/>
      <c r="F13" s="11"/>
      <c r="G13" s="11"/>
      <c r="H13" s="11"/>
      <c r="I13" s="11"/>
      <c r="J13" s="11"/>
    </row>
    <row r="14" spans="1:10">
      <c r="A14" s="28" t="s">
        <v>9</v>
      </c>
      <c r="B14" s="28"/>
      <c r="C14"/>
      <c r="D14" s="19"/>
      <c r="E14" s="27"/>
      <c r="F14" s="11"/>
      <c r="G14" s="11"/>
      <c r="H14" s="11"/>
      <c r="I14" s="11"/>
      <c r="J14" s="11"/>
    </row>
    <row r="15" spans="1:10">
      <c r="A15" s="28" t="s">
        <v>11</v>
      </c>
      <c r="B15" s="28"/>
      <c r="C15" s="74" t="s">
        <v>115</v>
      </c>
      <c r="D15" s="19" t="s">
        <v>104</v>
      </c>
      <c r="E15" s="27">
        <v>1</v>
      </c>
      <c r="F15" s="11"/>
      <c r="G15" s="11">
        <f t="shared" ref="G15:G40" si="0">E15*F15</f>
        <v>0</v>
      </c>
      <c r="H15" s="11"/>
      <c r="I15" s="11">
        <f t="shared" ref="I15:I40" si="1">E15*H15</f>
        <v>0</v>
      </c>
      <c r="J15" s="11">
        <f t="shared" ref="J15:J40" si="2">G15+I15</f>
        <v>0</v>
      </c>
    </row>
    <row r="16" spans="1:10">
      <c r="A16" s="30" t="s">
        <v>12</v>
      </c>
      <c r="B16" s="30"/>
      <c r="C16" s="74" t="s">
        <v>116</v>
      </c>
      <c r="D16" s="32" t="s">
        <v>104</v>
      </c>
      <c r="E16" s="33">
        <v>1</v>
      </c>
      <c r="F16" s="11"/>
      <c r="G16" s="11">
        <f t="shared" si="0"/>
        <v>0</v>
      </c>
      <c r="H16" s="11"/>
      <c r="I16" s="11">
        <f t="shared" si="1"/>
        <v>0</v>
      </c>
      <c r="J16" s="11">
        <f t="shared" si="2"/>
        <v>0</v>
      </c>
    </row>
    <row r="17" spans="1:10">
      <c r="A17" s="28" t="s">
        <v>15</v>
      </c>
      <c r="B17" s="28"/>
      <c r="C17"/>
      <c r="D17" s="19"/>
      <c r="E17" s="27"/>
      <c r="F17" s="11"/>
      <c r="G17" s="11"/>
      <c r="H17" s="11"/>
      <c r="I17" s="11"/>
      <c r="J17" s="11"/>
    </row>
    <row r="18" spans="1:10">
      <c r="A18" s="28" t="s">
        <v>16</v>
      </c>
      <c r="B18" s="28"/>
      <c r="C18" s="74" t="s">
        <v>117</v>
      </c>
      <c r="D18" s="19"/>
      <c r="E18" s="27"/>
      <c r="F18" s="11"/>
      <c r="G18" s="11"/>
      <c r="H18" s="11"/>
      <c r="I18" s="11"/>
      <c r="J18" s="11"/>
    </row>
    <row r="19" spans="1:10">
      <c r="A19" s="28" t="s">
        <v>17</v>
      </c>
      <c r="B19" s="28"/>
      <c r="C19"/>
      <c r="D19" s="19"/>
      <c r="E19" s="27"/>
      <c r="F19" s="11"/>
      <c r="G19" s="11"/>
      <c r="H19" s="11"/>
      <c r="I19" s="11"/>
      <c r="J19" s="11"/>
    </row>
    <row r="20" spans="1:10">
      <c r="A20" s="28" t="s">
        <v>18</v>
      </c>
      <c r="B20" s="28"/>
      <c r="C20" s="74" t="s">
        <v>118</v>
      </c>
      <c r="D20" s="19" t="s">
        <v>104</v>
      </c>
      <c r="E20" s="27">
        <v>1</v>
      </c>
      <c r="F20" s="11"/>
      <c r="G20" s="11">
        <f t="shared" si="0"/>
        <v>0</v>
      </c>
      <c r="H20" s="11"/>
      <c r="I20" s="11">
        <f t="shared" si="1"/>
        <v>0</v>
      </c>
      <c r="J20" s="11">
        <f t="shared" si="2"/>
        <v>0</v>
      </c>
    </row>
    <row r="21" spans="1:10">
      <c r="A21" s="28" t="s">
        <v>20</v>
      </c>
      <c r="B21" s="28"/>
      <c r="C21" s="74" t="s">
        <v>116</v>
      </c>
      <c r="D21" s="19" t="s">
        <v>104</v>
      </c>
      <c r="E21" s="27">
        <v>1</v>
      </c>
      <c r="F21" s="11"/>
      <c r="G21" s="11">
        <f t="shared" si="0"/>
        <v>0</v>
      </c>
      <c r="H21" s="11"/>
      <c r="I21" s="11">
        <f t="shared" si="1"/>
        <v>0</v>
      </c>
      <c r="J21" s="11">
        <f t="shared" si="2"/>
        <v>0</v>
      </c>
    </row>
    <row r="22" spans="1:10">
      <c r="A22" s="28" t="s">
        <v>22</v>
      </c>
      <c r="B22" s="28"/>
      <c r="C22" s="74" t="s">
        <v>119</v>
      </c>
      <c r="D22" s="19" t="s">
        <v>104</v>
      </c>
      <c r="E22" s="27">
        <v>1</v>
      </c>
      <c r="F22" s="11"/>
      <c r="G22" s="11">
        <f t="shared" si="0"/>
        <v>0</v>
      </c>
      <c r="H22" s="11"/>
      <c r="I22" s="11">
        <f t="shared" si="1"/>
        <v>0</v>
      </c>
      <c r="J22" s="11">
        <f t="shared" si="2"/>
        <v>0</v>
      </c>
    </row>
    <row r="23" spans="1:10" ht="26.4">
      <c r="A23" s="28"/>
      <c r="B23" s="28"/>
      <c r="C23" s="76" t="s">
        <v>126</v>
      </c>
      <c r="D23" s="19" t="s">
        <v>104</v>
      </c>
      <c r="E23" s="27">
        <v>1</v>
      </c>
      <c r="F23" s="70"/>
      <c r="G23" s="70">
        <f t="shared" ref="G23:G26" si="3">E23*F23</f>
        <v>0</v>
      </c>
      <c r="H23" s="70"/>
      <c r="I23" s="70">
        <f t="shared" ref="I23:I26" si="4">E23*H23</f>
        <v>0</v>
      </c>
      <c r="J23" s="70">
        <f t="shared" ref="J23:J26" si="5">G23+I23</f>
        <v>0</v>
      </c>
    </row>
    <row r="24" spans="1:10">
      <c r="A24" s="28"/>
      <c r="B24" s="28"/>
      <c r="C24" s="74" t="s">
        <v>127</v>
      </c>
      <c r="D24" s="19" t="s">
        <v>104</v>
      </c>
      <c r="E24" s="27">
        <v>1</v>
      </c>
      <c r="F24" s="70"/>
      <c r="G24" s="70">
        <f t="shared" si="3"/>
        <v>0</v>
      </c>
      <c r="H24" s="70"/>
      <c r="I24" s="70">
        <f t="shared" si="4"/>
        <v>0</v>
      </c>
      <c r="J24" s="70">
        <f t="shared" si="5"/>
        <v>0</v>
      </c>
    </row>
    <row r="25" spans="1:10">
      <c r="A25" s="28"/>
      <c r="B25" s="28"/>
      <c r="C25" s="74" t="s">
        <v>128</v>
      </c>
      <c r="D25" s="19" t="s">
        <v>104</v>
      </c>
      <c r="E25" s="27">
        <v>1</v>
      </c>
      <c r="F25" s="70"/>
      <c r="G25" s="70">
        <f t="shared" si="3"/>
        <v>0</v>
      </c>
      <c r="H25" s="70"/>
      <c r="I25" s="70">
        <f t="shared" si="4"/>
        <v>0</v>
      </c>
      <c r="J25" s="70">
        <f t="shared" si="5"/>
        <v>0</v>
      </c>
    </row>
    <row r="26" spans="1:10">
      <c r="A26" s="28"/>
      <c r="B26" s="28"/>
      <c r="C26" s="74" t="s">
        <v>162</v>
      </c>
      <c r="D26" s="19" t="s">
        <v>104</v>
      </c>
      <c r="E26" s="27">
        <v>1</v>
      </c>
      <c r="F26" s="70"/>
      <c r="G26" s="70">
        <f t="shared" si="3"/>
        <v>0</v>
      </c>
      <c r="H26" s="70"/>
      <c r="I26" s="70">
        <f t="shared" si="4"/>
        <v>0</v>
      </c>
      <c r="J26" s="70">
        <f t="shared" si="5"/>
        <v>0</v>
      </c>
    </row>
    <row r="27" spans="1:10">
      <c r="A27" s="28" t="s">
        <v>23</v>
      </c>
      <c r="B27" s="28"/>
      <c r="C27"/>
      <c r="D27" s="19"/>
      <c r="E27" s="27"/>
      <c r="F27" s="11"/>
      <c r="G27" s="11"/>
      <c r="H27" s="11"/>
      <c r="I27" s="11"/>
      <c r="J27" s="11"/>
    </row>
    <row r="28" spans="1:10">
      <c r="A28" s="28" t="s">
        <v>24</v>
      </c>
      <c r="B28" s="28"/>
      <c r="C28"/>
      <c r="D28" s="19"/>
      <c r="E28" s="27"/>
      <c r="F28" s="11"/>
      <c r="G28" s="11"/>
      <c r="H28" s="11"/>
      <c r="I28" s="11"/>
      <c r="J28" s="11"/>
    </row>
    <row r="29" spans="1:10">
      <c r="A29" s="28" t="s">
        <v>25</v>
      </c>
      <c r="B29" s="28"/>
      <c r="C29" s="74" t="s">
        <v>120</v>
      </c>
      <c r="D29" s="19"/>
      <c r="E29" s="27"/>
      <c r="F29" s="11"/>
      <c r="G29" s="11"/>
      <c r="H29" s="11"/>
      <c r="I29" s="11"/>
      <c r="J29" s="11"/>
    </row>
    <row r="30" spans="1:10">
      <c r="A30" s="28" t="s">
        <v>26</v>
      </c>
      <c r="B30" s="28"/>
      <c r="C30"/>
      <c r="D30" s="19"/>
      <c r="E30" s="27"/>
      <c r="F30" s="11"/>
      <c r="G30" s="11"/>
      <c r="H30" s="11"/>
      <c r="I30" s="11"/>
      <c r="J30" s="11"/>
    </row>
    <row r="31" spans="1:10">
      <c r="A31" s="28" t="s">
        <v>27</v>
      </c>
      <c r="B31" s="28"/>
      <c r="C31" s="74" t="s">
        <v>121</v>
      </c>
      <c r="D31" s="19" t="s">
        <v>104</v>
      </c>
      <c r="E31" s="27">
        <v>1</v>
      </c>
      <c r="F31" s="11"/>
      <c r="G31" s="11">
        <f t="shared" si="0"/>
        <v>0</v>
      </c>
      <c r="H31" s="11"/>
      <c r="I31" s="11">
        <f t="shared" si="1"/>
        <v>0</v>
      </c>
      <c r="J31" s="11">
        <f t="shared" si="2"/>
        <v>0</v>
      </c>
    </row>
    <row r="32" spans="1:10">
      <c r="A32" s="28" t="s">
        <v>28</v>
      </c>
      <c r="B32" s="28"/>
      <c r="C32" s="74" t="s">
        <v>122</v>
      </c>
      <c r="D32" s="19" t="s">
        <v>104</v>
      </c>
      <c r="E32" s="27">
        <v>1</v>
      </c>
      <c r="F32" s="11"/>
      <c r="G32" s="11">
        <f t="shared" si="0"/>
        <v>0</v>
      </c>
      <c r="H32" s="11"/>
      <c r="I32" s="11">
        <f t="shared" si="1"/>
        <v>0</v>
      </c>
      <c r="J32" s="11">
        <f t="shared" si="2"/>
        <v>0</v>
      </c>
    </row>
    <row r="33" spans="1:10">
      <c r="A33" s="28" t="s">
        <v>29</v>
      </c>
      <c r="B33" s="28"/>
      <c r="C33" s="74" t="s">
        <v>123</v>
      </c>
      <c r="D33" s="19" t="s">
        <v>104</v>
      </c>
      <c r="E33" s="27">
        <v>1</v>
      </c>
      <c r="F33" s="11"/>
      <c r="G33" s="11">
        <f t="shared" si="0"/>
        <v>0</v>
      </c>
      <c r="H33" s="11"/>
      <c r="I33" s="11">
        <f t="shared" si="1"/>
        <v>0</v>
      </c>
      <c r="J33" s="11">
        <f t="shared" si="2"/>
        <v>0</v>
      </c>
    </row>
    <row r="34" spans="1:10">
      <c r="A34" s="28" t="s">
        <v>30</v>
      </c>
      <c r="B34" s="28"/>
      <c r="C34" s="74" t="s">
        <v>124</v>
      </c>
      <c r="D34" s="19" t="s">
        <v>104</v>
      </c>
      <c r="E34" s="27">
        <v>1</v>
      </c>
      <c r="F34" s="11"/>
      <c r="G34" s="11">
        <f t="shared" si="0"/>
        <v>0</v>
      </c>
      <c r="H34" s="11"/>
      <c r="I34" s="11">
        <f t="shared" si="1"/>
        <v>0</v>
      </c>
      <c r="J34" s="11">
        <f t="shared" si="2"/>
        <v>0</v>
      </c>
    </row>
    <row r="35" spans="1:10" ht="13.8" thickBot="1">
      <c r="A35" s="28" t="s">
        <v>31</v>
      </c>
      <c r="B35" s="28"/>
      <c r="C35" s="75" t="s">
        <v>125</v>
      </c>
      <c r="D35" s="19" t="s">
        <v>104</v>
      </c>
      <c r="E35" s="27">
        <v>1</v>
      </c>
      <c r="F35" s="11"/>
      <c r="G35" s="11">
        <f t="shared" si="0"/>
        <v>0</v>
      </c>
      <c r="H35" s="11"/>
      <c r="I35" s="11">
        <f t="shared" si="1"/>
        <v>0</v>
      </c>
      <c r="J35" s="11">
        <f t="shared" si="2"/>
        <v>0</v>
      </c>
    </row>
    <row r="36" spans="1:10">
      <c r="A36" s="28" t="s">
        <v>32</v>
      </c>
      <c r="B36" s="28"/>
      <c r="C36"/>
      <c r="D36" s="19"/>
      <c r="E36" s="27"/>
      <c r="F36" s="11"/>
      <c r="G36" s="11"/>
      <c r="H36" s="11"/>
      <c r="I36" s="11"/>
      <c r="J36" s="11"/>
    </row>
    <row r="37" spans="1:10">
      <c r="A37" s="28" t="s">
        <v>33</v>
      </c>
      <c r="B37" s="28"/>
      <c r="C37" s="1" t="s">
        <v>163</v>
      </c>
      <c r="D37" s="19" t="s">
        <v>104</v>
      </c>
      <c r="E37" s="27">
        <v>1</v>
      </c>
      <c r="F37" s="11"/>
      <c r="G37" s="11">
        <f t="shared" si="0"/>
        <v>0</v>
      </c>
      <c r="H37" s="11"/>
      <c r="I37" s="11">
        <f t="shared" si="1"/>
        <v>0</v>
      </c>
      <c r="J37" s="11">
        <f t="shared" si="2"/>
        <v>0</v>
      </c>
    </row>
    <row r="38" spans="1:10">
      <c r="A38" s="28" t="s">
        <v>54</v>
      </c>
      <c r="B38" s="28"/>
      <c r="C38"/>
      <c r="D38" s="19"/>
      <c r="E38" s="27"/>
      <c r="F38" s="11"/>
      <c r="G38" s="11"/>
      <c r="H38" s="11"/>
      <c r="I38" s="11"/>
      <c r="J38" s="11"/>
    </row>
    <row r="39" spans="1:10">
      <c r="A39" s="28" t="s">
        <v>55</v>
      </c>
      <c r="B39" s="28"/>
      <c r="C39" s="29" t="s">
        <v>164</v>
      </c>
      <c r="D39" s="19" t="s">
        <v>98</v>
      </c>
      <c r="E39" s="27">
        <v>140</v>
      </c>
      <c r="F39" s="70"/>
      <c r="G39" s="70">
        <f t="shared" si="0"/>
        <v>0</v>
      </c>
      <c r="H39" s="70"/>
      <c r="I39" s="70">
        <f t="shared" si="1"/>
        <v>0</v>
      </c>
      <c r="J39" s="70">
        <f t="shared" si="2"/>
        <v>0</v>
      </c>
    </row>
    <row r="40" spans="1:10">
      <c r="A40" s="28" t="s">
        <v>56</v>
      </c>
      <c r="B40" s="28"/>
      <c r="C40" s="29" t="s">
        <v>165</v>
      </c>
      <c r="D40" s="19" t="s">
        <v>100</v>
      </c>
      <c r="E40" s="27">
        <v>45</v>
      </c>
      <c r="F40" s="70"/>
      <c r="G40" s="70">
        <f t="shared" si="0"/>
        <v>0</v>
      </c>
      <c r="H40" s="70"/>
      <c r="I40" s="70">
        <f t="shared" si="1"/>
        <v>0</v>
      </c>
      <c r="J40" s="70">
        <f t="shared" si="2"/>
        <v>0</v>
      </c>
    </row>
    <row r="41" spans="1:10">
      <c r="A41" s="28" t="s">
        <v>57</v>
      </c>
      <c r="B41" s="28"/>
      <c r="C41" s="29" t="s">
        <v>166</v>
      </c>
      <c r="D41" s="19" t="s">
        <v>98</v>
      </c>
      <c r="E41" s="27">
        <v>140</v>
      </c>
      <c r="F41" s="70"/>
      <c r="G41" s="70">
        <f t="shared" ref="G41:G44" si="6">E41*F41</f>
        <v>0</v>
      </c>
      <c r="H41" s="70"/>
      <c r="I41" s="70">
        <f t="shared" ref="I41:I44" si="7">E41*H41</f>
        <v>0</v>
      </c>
      <c r="J41" s="70">
        <f t="shared" ref="J41:J44" si="8">G41+I41</f>
        <v>0</v>
      </c>
    </row>
    <row r="42" spans="1:10">
      <c r="A42" s="28" t="s">
        <v>58</v>
      </c>
      <c r="B42" s="28"/>
      <c r="C42" s="29" t="s">
        <v>102</v>
      </c>
      <c r="D42" s="19" t="s">
        <v>100</v>
      </c>
      <c r="E42" s="27">
        <v>80</v>
      </c>
      <c r="F42" s="70"/>
      <c r="G42" s="70">
        <f t="shared" si="6"/>
        <v>0</v>
      </c>
      <c r="H42" s="70"/>
      <c r="I42" s="70">
        <f t="shared" si="7"/>
        <v>0</v>
      </c>
      <c r="J42" s="70">
        <f t="shared" si="8"/>
        <v>0</v>
      </c>
    </row>
    <row r="43" spans="1:10">
      <c r="A43" s="28" t="s">
        <v>59</v>
      </c>
      <c r="B43" s="28"/>
      <c r="C43" s="29" t="s">
        <v>101</v>
      </c>
      <c r="D43" s="19" t="s">
        <v>100</v>
      </c>
      <c r="E43" s="27">
        <f>40/0.3</f>
        <v>133.33333333333334</v>
      </c>
      <c r="F43" s="70"/>
      <c r="G43" s="70">
        <f t="shared" si="6"/>
        <v>0</v>
      </c>
      <c r="H43" s="70"/>
      <c r="I43" s="70">
        <f t="shared" si="7"/>
        <v>0</v>
      </c>
      <c r="J43" s="70">
        <f t="shared" si="8"/>
        <v>0</v>
      </c>
    </row>
    <row r="44" spans="1:10">
      <c r="A44" s="28" t="s">
        <v>60</v>
      </c>
      <c r="B44" s="28"/>
      <c r="C44" s="29" t="s">
        <v>103</v>
      </c>
      <c r="D44" s="19" t="s">
        <v>104</v>
      </c>
      <c r="E44" s="27">
        <v>1</v>
      </c>
      <c r="F44" s="70"/>
      <c r="G44" s="70">
        <f t="shared" si="6"/>
        <v>0</v>
      </c>
      <c r="H44" s="70"/>
      <c r="I44" s="70">
        <f t="shared" si="7"/>
        <v>0</v>
      </c>
      <c r="J44" s="70">
        <f t="shared" si="8"/>
        <v>0</v>
      </c>
    </row>
    <row r="45" spans="1:10">
      <c r="A45" s="28" t="s">
        <v>61</v>
      </c>
      <c r="B45" s="28"/>
      <c r="C45" s="29"/>
      <c r="D45" s="19"/>
      <c r="E45" s="27"/>
      <c r="F45" s="11"/>
      <c r="G45" s="11"/>
      <c r="H45" s="11"/>
      <c r="I45" s="11"/>
      <c r="J45" s="11"/>
    </row>
    <row r="46" spans="1:10">
      <c r="A46" s="28" t="s">
        <v>62</v>
      </c>
      <c r="B46" s="28"/>
      <c r="C46" s="29" t="s">
        <v>109</v>
      </c>
      <c r="D46" s="19" t="s">
        <v>104</v>
      </c>
      <c r="E46" s="27">
        <v>1</v>
      </c>
      <c r="F46" s="70"/>
      <c r="G46" s="70">
        <f t="shared" ref="G46:G49" si="9">E46*F46</f>
        <v>0</v>
      </c>
      <c r="H46" s="70"/>
      <c r="I46" s="70">
        <f t="shared" ref="I46:I49" si="10">E46*H46</f>
        <v>0</v>
      </c>
      <c r="J46" s="70">
        <f t="shared" ref="J46:J49" si="11">G46+I46</f>
        <v>0</v>
      </c>
    </row>
    <row r="47" spans="1:10">
      <c r="A47" s="28" t="s">
        <v>63</v>
      </c>
      <c r="B47" s="28"/>
      <c r="C47" s="29" t="s">
        <v>47</v>
      </c>
      <c r="D47" s="19" t="s">
        <v>104</v>
      </c>
      <c r="E47" s="27">
        <v>1</v>
      </c>
      <c r="F47" s="70"/>
      <c r="G47" s="70">
        <f t="shared" si="9"/>
        <v>0</v>
      </c>
      <c r="H47" s="70"/>
      <c r="I47" s="70">
        <f t="shared" si="10"/>
        <v>0</v>
      </c>
      <c r="J47" s="70">
        <f t="shared" si="11"/>
        <v>0</v>
      </c>
    </row>
    <row r="48" spans="1:10">
      <c r="A48" s="28" t="s">
        <v>64</v>
      </c>
      <c r="B48" s="28"/>
      <c r="C48" s="29" t="s">
        <v>46</v>
      </c>
      <c r="D48" s="19" t="s">
        <v>104</v>
      </c>
      <c r="E48" s="27">
        <v>1</v>
      </c>
      <c r="F48" s="70"/>
      <c r="G48" s="70">
        <f t="shared" si="9"/>
        <v>0</v>
      </c>
      <c r="H48" s="70"/>
      <c r="I48" s="70">
        <f t="shared" si="10"/>
        <v>0</v>
      </c>
      <c r="J48" s="70">
        <f t="shared" si="11"/>
        <v>0</v>
      </c>
    </row>
    <row r="49" spans="1:10">
      <c r="A49" s="28" t="s">
        <v>65</v>
      </c>
      <c r="B49" s="28"/>
      <c r="C49" s="29" t="s">
        <v>53</v>
      </c>
      <c r="D49" s="19" t="s">
        <v>104</v>
      </c>
      <c r="E49" s="27">
        <v>1</v>
      </c>
      <c r="F49" s="70"/>
      <c r="G49" s="70">
        <f t="shared" si="9"/>
        <v>0</v>
      </c>
      <c r="H49" s="70"/>
      <c r="I49" s="70">
        <f t="shared" si="10"/>
        <v>0</v>
      </c>
      <c r="J49" s="70">
        <f t="shared" si="11"/>
        <v>0</v>
      </c>
    </row>
    <row r="50" spans="1:10">
      <c r="A50" s="28" t="s">
        <v>66</v>
      </c>
      <c r="B50" s="28"/>
      <c r="C50" s="29"/>
      <c r="D50" s="19"/>
      <c r="E50" s="27"/>
      <c r="F50" s="11"/>
      <c r="G50" s="11"/>
      <c r="H50" s="11"/>
      <c r="I50" s="11"/>
      <c r="J50" s="11"/>
    </row>
    <row r="51" spans="1:10">
      <c r="A51" s="28" t="s">
        <v>67</v>
      </c>
      <c r="B51" s="28"/>
      <c r="C51" s="29"/>
      <c r="D51" s="19"/>
      <c r="E51" s="27"/>
      <c r="F51" s="11"/>
      <c r="G51" s="11"/>
      <c r="H51" s="11"/>
      <c r="I51" s="11"/>
      <c r="J51" s="11"/>
    </row>
    <row r="52" spans="1:10" ht="13.8" thickBot="1">
      <c r="A52" s="17"/>
      <c r="B52" s="17"/>
      <c r="C52" s="69"/>
      <c r="D52" s="19"/>
      <c r="E52" s="35"/>
      <c r="F52" s="36"/>
      <c r="G52" s="36"/>
      <c r="H52" s="36"/>
      <c r="I52" s="36"/>
      <c r="J52" s="11"/>
    </row>
    <row r="53" spans="1:10" ht="13.8" thickBot="1">
      <c r="A53" s="15"/>
      <c r="B53" s="16"/>
      <c r="C53" s="22" t="s">
        <v>204</v>
      </c>
      <c r="D53" s="23"/>
      <c r="E53" s="37"/>
      <c r="F53" s="38"/>
      <c r="G53" s="38">
        <f>SUM(G12:G52)</f>
        <v>0</v>
      </c>
      <c r="H53" s="38"/>
      <c r="I53" s="38">
        <f>SUM(I12:I52)</f>
        <v>0</v>
      </c>
      <c r="J53" s="39">
        <f>SUM(J12:J52)</f>
        <v>0</v>
      </c>
    </row>
    <row r="54" spans="1:10">
      <c r="A54" s="17"/>
      <c r="B54" s="17"/>
      <c r="C54" s="18"/>
      <c r="D54" s="19"/>
      <c r="E54" s="27"/>
      <c r="F54" s="19"/>
      <c r="G54" s="19"/>
      <c r="H54" s="19"/>
      <c r="I54" s="19"/>
      <c r="J54" s="11"/>
    </row>
    <row r="55" spans="1:10">
      <c r="A55" s="17"/>
      <c r="B55" s="17"/>
      <c r="C55" s="29"/>
      <c r="D55" s="17"/>
      <c r="E55" s="19"/>
      <c r="F55" s="10"/>
      <c r="G55" s="10"/>
      <c r="H55" s="10"/>
      <c r="I55" s="10"/>
    </row>
    <row r="56" spans="1:10">
      <c r="A56" s="17"/>
      <c r="B56" s="17"/>
      <c r="C56" s="29"/>
      <c r="D56" s="17"/>
      <c r="E56" s="19"/>
      <c r="F56" s="10"/>
      <c r="G56" s="10"/>
      <c r="H56" s="10"/>
      <c r="I56" s="10"/>
    </row>
    <row r="57" spans="1:10">
      <c r="A57" s="17"/>
      <c r="B57" s="17"/>
      <c r="C57" s="29"/>
      <c r="D57" s="17"/>
      <c r="E57" s="19"/>
      <c r="F57" s="10"/>
      <c r="G57" s="10"/>
      <c r="H57" s="10"/>
      <c r="I57" s="10"/>
    </row>
    <row r="58" spans="1:10">
      <c r="A58" s="17"/>
      <c r="B58" s="17"/>
      <c r="C58" s="29"/>
      <c r="D58" s="17"/>
      <c r="E58" s="19"/>
      <c r="F58" s="10"/>
      <c r="G58" s="10"/>
      <c r="H58" s="10"/>
      <c r="I58" s="10"/>
    </row>
    <row r="59" spans="1:10">
      <c r="A59" s="17"/>
      <c r="B59" s="17"/>
      <c r="C59" s="29"/>
      <c r="D59" s="17"/>
      <c r="E59" s="19"/>
      <c r="F59" s="10"/>
      <c r="G59" s="10"/>
      <c r="H59" s="10"/>
      <c r="I59" s="10"/>
    </row>
    <row r="60" spans="1:10">
      <c r="A60" s="17"/>
      <c r="B60" s="17"/>
      <c r="C60" s="29"/>
      <c r="D60" s="17"/>
      <c r="E60" s="19"/>
      <c r="F60" s="10"/>
      <c r="G60" s="10"/>
      <c r="H60" s="10"/>
      <c r="I60" s="10"/>
    </row>
    <row r="61" spans="1:10">
      <c r="A61" s="17"/>
      <c r="B61" s="17"/>
      <c r="C61" s="29"/>
      <c r="D61" s="17"/>
      <c r="E61" s="19"/>
      <c r="F61" s="10"/>
      <c r="G61" s="10"/>
      <c r="H61" s="10"/>
      <c r="I61" s="10"/>
    </row>
    <row r="62" spans="1:10">
      <c r="A62" s="17"/>
      <c r="B62" s="17"/>
      <c r="C62" s="29"/>
      <c r="D62" s="17"/>
      <c r="E62" s="19"/>
      <c r="F62" s="10"/>
      <c r="G62" s="10"/>
      <c r="H62" s="10"/>
      <c r="I62" s="10"/>
    </row>
    <row r="63" spans="1:10">
      <c r="A63" s="17"/>
      <c r="B63" s="17"/>
      <c r="C63" s="29"/>
      <c r="D63" s="17"/>
      <c r="E63" s="19"/>
      <c r="F63" s="10"/>
      <c r="G63" s="10"/>
      <c r="H63" s="10"/>
      <c r="I63" s="10"/>
    </row>
    <row r="64" spans="1:10">
      <c r="A64" s="17"/>
      <c r="B64" s="17"/>
      <c r="C64" s="29"/>
      <c r="D64" s="17"/>
      <c r="E64" s="19"/>
      <c r="F64" s="10"/>
      <c r="G64" s="10"/>
      <c r="H64" s="10"/>
      <c r="I64" s="10"/>
    </row>
    <row r="65" spans="1:9">
      <c r="A65" s="17"/>
      <c r="B65" s="17"/>
      <c r="C65" s="26"/>
      <c r="D65" s="17"/>
      <c r="E65" s="19"/>
      <c r="F65" s="20"/>
      <c r="G65" s="20"/>
      <c r="H65" s="20"/>
      <c r="I65" s="20"/>
    </row>
    <row r="66" spans="1:9">
      <c r="A66" s="17"/>
      <c r="B66" s="17"/>
      <c r="C66" s="26"/>
      <c r="D66" s="17"/>
      <c r="E66" s="19"/>
      <c r="F66" s="20"/>
      <c r="G66" s="20"/>
      <c r="H66" s="20"/>
      <c r="I66" s="20"/>
    </row>
    <row r="67" spans="1:9">
      <c r="A67" s="17"/>
      <c r="B67" s="17"/>
      <c r="C67" s="29"/>
      <c r="D67" s="17"/>
      <c r="E67" s="19"/>
      <c r="F67" s="20"/>
      <c r="G67" s="20"/>
      <c r="H67" s="20"/>
      <c r="I67" s="20"/>
    </row>
    <row r="69" spans="1:9">
      <c r="A69" s="2"/>
      <c r="B69" s="2"/>
      <c r="C69" s="13"/>
    </row>
    <row r="70" spans="1:9">
      <c r="A70" s="2"/>
      <c r="B70" s="2"/>
      <c r="C70" s="13"/>
      <c r="E70" s="11"/>
      <c r="F70" s="10"/>
      <c r="G70" s="10"/>
      <c r="H70" s="10"/>
      <c r="I70" s="10"/>
    </row>
    <row r="71" spans="1:9">
      <c r="A71" s="2"/>
      <c r="B71" s="2"/>
      <c r="E71" s="11"/>
      <c r="F71" s="10"/>
      <c r="G71" s="10"/>
      <c r="H71" s="10"/>
      <c r="I71" s="10"/>
    </row>
    <row r="72" spans="1:9">
      <c r="A72" s="2"/>
      <c r="B72" s="2"/>
      <c r="E72" s="11"/>
      <c r="F72" s="10"/>
      <c r="G72" s="10"/>
      <c r="H72" s="10"/>
      <c r="I72" s="10"/>
    </row>
    <row r="73" spans="1:9">
      <c r="A73" s="2"/>
      <c r="B73" s="2"/>
      <c r="E73" s="11"/>
      <c r="F73" s="10"/>
      <c r="G73" s="10"/>
      <c r="H73" s="10"/>
      <c r="I73" s="10"/>
    </row>
    <row r="74" spans="1:9">
      <c r="A74" s="2"/>
      <c r="B74" s="2"/>
      <c r="E74" s="11"/>
      <c r="F74" s="10"/>
      <c r="G74" s="10"/>
      <c r="H74" s="10"/>
      <c r="I74" s="10"/>
    </row>
    <row r="75" spans="1:9">
      <c r="A75" s="2"/>
      <c r="B75" s="2"/>
      <c r="C75" s="45"/>
      <c r="E75" s="11"/>
      <c r="F75" s="10"/>
      <c r="G75" s="10"/>
      <c r="H75" s="10"/>
      <c r="I75" s="10"/>
    </row>
    <row r="76" spans="1:9">
      <c r="A76" s="2"/>
      <c r="B76" s="2"/>
      <c r="E76" s="11"/>
      <c r="F76" s="10"/>
      <c r="G76" s="10"/>
      <c r="H76" s="10"/>
      <c r="I76" s="10"/>
    </row>
    <row r="77" spans="1:9">
      <c r="A77" s="2"/>
      <c r="B77" s="2"/>
      <c r="E77" s="11"/>
      <c r="F77" s="10"/>
      <c r="G77" s="10"/>
      <c r="H77" s="10"/>
      <c r="I77" s="10"/>
    </row>
    <row r="78" spans="1:9">
      <c r="A78" s="2"/>
      <c r="B78" s="2"/>
      <c r="C78" s="13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C81" s="13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C83" s="13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C86" s="13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>
      <c r="A89" s="2"/>
      <c r="B89" s="2"/>
      <c r="C89" s="13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>
      <c r="A92" s="2"/>
      <c r="B92" s="2"/>
      <c r="C92" s="13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C98" s="45"/>
      <c r="E98" s="11"/>
      <c r="F98" s="10"/>
      <c r="G98" s="10"/>
      <c r="H98" s="10"/>
      <c r="I98" s="10"/>
    </row>
    <row r="99" spans="1:9">
      <c r="A99" s="2"/>
      <c r="B99" s="2"/>
      <c r="C99" s="45"/>
      <c r="E99" s="11"/>
      <c r="F99" s="10"/>
      <c r="G99" s="10"/>
      <c r="H99" s="10"/>
      <c r="I99" s="10"/>
    </row>
    <row r="100" spans="1:9">
      <c r="A100" s="2"/>
      <c r="B100" s="2"/>
      <c r="C100" s="45"/>
      <c r="E100" s="11"/>
      <c r="F100" s="10"/>
      <c r="G100" s="10"/>
      <c r="H100" s="10"/>
      <c r="I100" s="10"/>
    </row>
    <row r="101" spans="1:9">
      <c r="A101" s="2"/>
      <c r="B101" s="2"/>
      <c r="C101" s="45"/>
      <c r="E101" s="11"/>
      <c r="F101" s="10"/>
      <c r="G101" s="10"/>
      <c r="H101" s="10"/>
      <c r="I101" s="10"/>
    </row>
    <row r="102" spans="1:9">
      <c r="A102" s="2"/>
      <c r="B102" s="2"/>
      <c r="C102" s="45"/>
      <c r="E102" s="11"/>
      <c r="F102" s="10"/>
      <c r="G102" s="10"/>
      <c r="H102" s="10"/>
      <c r="I102" s="10"/>
    </row>
    <row r="103" spans="1:9">
      <c r="A103" s="2"/>
      <c r="B103" s="2"/>
      <c r="C103" s="45"/>
      <c r="E103" s="11"/>
      <c r="F103" s="10"/>
      <c r="G103" s="10"/>
      <c r="H103" s="10"/>
      <c r="I103" s="10"/>
    </row>
    <row r="104" spans="1:9">
      <c r="A104" s="2"/>
      <c r="B104" s="2"/>
      <c r="C104" s="45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E106" s="11"/>
      <c r="F106" s="10"/>
      <c r="G106" s="10"/>
      <c r="H106" s="10"/>
      <c r="I106" s="10"/>
    </row>
    <row r="107" spans="1:9">
      <c r="A107" s="2"/>
      <c r="B107" s="2"/>
      <c r="E107" s="11"/>
      <c r="F107" s="10"/>
      <c r="G107" s="10"/>
      <c r="H107" s="10"/>
      <c r="I107" s="10"/>
    </row>
    <row r="108" spans="1:9">
      <c r="A108" s="2"/>
      <c r="B108" s="2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46"/>
      <c r="B127" s="46"/>
      <c r="E127" s="11"/>
      <c r="F127" s="10"/>
      <c r="G127" s="10"/>
      <c r="H127" s="10"/>
      <c r="I127" s="10"/>
    </row>
    <row r="128" spans="1:9">
      <c r="A128" s="46"/>
      <c r="B128" s="46"/>
      <c r="E128" s="11"/>
      <c r="F128" s="10"/>
      <c r="G128" s="10"/>
      <c r="H128" s="10"/>
      <c r="I128" s="10"/>
    </row>
    <row r="129" spans="1:9">
      <c r="A129" s="46"/>
      <c r="B129" s="46"/>
      <c r="E129" s="11"/>
      <c r="F129" s="10"/>
      <c r="G129" s="10"/>
      <c r="H129" s="10"/>
      <c r="I129" s="10"/>
    </row>
    <row r="130" spans="1:9">
      <c r="A130" s="46"/>
      <c r="B130" s="46"/>
      <c r="E130" s="11"/>
      <c r="F130" s="10"/>
      <c r="G130" s="10"/>
      <c r="H130" s="10"/>
      <c r="I130" s="10"/>
    </row>
    <row r="131" spans="1:9">
      <c r="A131" s="46"/>
      <c r="B131" s="46"/>
      <c r="E131" s="11"/>
      <c r="F131" s="10"/>
      <c r="G131" s="10"/>
      <c r="H131" s="10"/>
      <c r="I131" s="10"/>
    </row>
    <row r="132" spans="1:9">
      <c r="A132" s="46"/>
      <c r="B132" s="46"/>
      <c r="E132" s="11"/>
      <c r="F132" s="10"/>
      <c r="G132" s="10"/>
      <c r="H132" s="10"/>
      <c r="I132" s="10"/>
    </row>
    <row r="133" spans="1:9">
      <c r="A133" s="46"/>
      <c r="B133" s="46"/>
      <c r="E133" s="11"/>
      <c r="F133" s="10"/>
      <c r="G133" s="10"/>
      <c r="H133" s="10"/>
      <c r="I133" s="10"/>
    </row>
    <row r="134" spans="1:9">
      <c r="A134" s="46"/>
      <c r="B134" s="46"/>
      <c r="E134" s="11"/>
      <c r="F134" s="10"/>
      <c r="G134" s="10"/>
      <c r="H134" s="10"/>
      <c r="I134" s="10"/>
    </row>
    <row r="135" spans="1:9">
      <c r="A135" s="46"/>
      <c r="B135" s="46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>
      <c r="A137" s="2"/>
      <c r="B137" s="2"/>
      <c r="E137" s="11"/>
      <c r="F137" s="10"/>
      <c r="G137" s="10"/>
      <c r="H137" s="10"/>
      <c r="I137" s="10"/>
    </row>
    <row r="138" spans="1:9">
      <c r="A138" s="2"/>
      <c r="B138" s="2"/>
      <c r="E138" s="11"/>
      <c r="F138" s="10"/>
      <c r="G138" s="10"/>
      <c r="H138" s="10"/>
      <c r="I138" s="10"/>
    </row>
    <row r="139" spans="1:9">
      <c r="A139" s="2"/>
      <c r="B139" s="2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>
      <c r="A163" s="2"/>
      <c r="B163" s="2"/>
      <c r="C163" s="13"/>
      <c r="E163" s="11"/>
      <c r="F163" s="10"/>
      <c r="G163" s="10"/>
      <c r="H163" s="10"/>
      <c r="I163" s="10"/>
    </row>
    <row r="164" spans="1:9">
      <c r="A164" s="2"/>
      <c r="B164" s="2"/>
      <c r="C164" s="13"/>
      <c r="E164" s="11"/>
      <c r="F164" s="10"/>
      <c r="G164" s="10"/>
      <c r="H164" s="10"/>
      <c r="I164" s="10"/>
    </row>
    <row r="165" spans="1:9">
      <c r="A165" s="2"/>
      <c r="B165" s="2"/>
      <c r="C165" s="13"/>
      <c r="E165" s="11"/>
      <c r="F165" s="10"/>
      <c r="G165" s="10"/>
      <c r="H165" s="10"/>
      <c r="I165" s="10"/>
    </row>
    <row r="166" spans="1:9">
      <c r="A166" s="2"/>
      <c r="B166" s="2"/>
      <c r="C166" s="13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>
      <c r="A171" s="2"/>
      <c r="B171" s="2"/>
      <c r="C171" s="13"/>
      <c r="E171" s="11"/>
      <c r="F171" s="10"/>
      <c r="G171" s="10"/>
      <c r="H171" s="10"/>
      <c r="I171" s="10"/>
    </row>
    <row r="172" spans="1:9">
      <c r="A172" s="2"/>
      <c r="B172" s="2"/>
      <c r="E172" s="11"/>
      <c r="F172" s="10"/>
      <c r="G172" s="10"/>
      <c r="H172" s="10"/>
      <c r="I172" s="10"/>
    </row>
    <row r="173" spans="1:9">
      <c r="A173" s="2"/>
      <c r="B173" s="2"/>
      <c r="E173" s="11"/>
      <c r="F173" s="10"/>
      <c r="G173" s="10"/>
      <c r="H173" s="10"/>
      <c r="I173" s="10"/>
    </row>
    <row r="174" spans="1:9">
      <c r="A174" s="2"/>
      <c r="B174" s="2"/>
      <c r="C174" s="13"/>
      <c r="E174" s="11"/>
      <c r="F174" s="10"/>
      <c r="G174" s="10"/>
      <c r="H174" s="10"/>
      <c r="I174" s="10"/>
    </row>
    <row r="175" spans="1:9">
      <c r="A175" s="2"/>
      <c r="B175" s="2"/>
      <c r="E175" s="11"/>
      <c r="F175" s="10"/>
      <c r="G175" s="10"/>
      <c r="H175" s="10"/>
      <c r="I175" s="10"/>
    </row>
    <row r="176" spans="1:9">
      <c r="A176" s="2"/>
      <c r="B176" s="2"/>
      <c r="C176" s="13"/>
      <c r="E176" s="11"/>
      <c r="F176" s="10"/>
      <c r="G176" s="10"/>
      <c r="H176" s="10"/>
      <c r="I176" s="10"/>
    </row>
    <row r="177" spans="1:9">
      <c r="A177" s="2"/>
      <c r="B177" s="2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>
      <c r="A179" s="2"/>
      <c r="B179" s="2"/>
      <c r="E179" s="11"/>
      <c r="F179" s="10"/>
      <c r="G179" s="10"/>
      <c r="H179" s="10"/>
      <c r="I179" s="10"/>
    </row>
    <row r="180" spans="1:9">
      <c r="A180" s="2"/>
      <c r="B180" s="2"/>
      <c r="C180" s="13"/>
      <c r="E180" s="11"/>
      <c r="F180" s="10"/>
      <c r="G180" s="10"/>
      <c r="H180" s="10"/>
      <c r="I180" s="10"/>
    </row>
    <row r="181" spans="1:9">
      <c r="A181" s="2"/>
      <c r="B181" s="2"/>
      <c r="E181" s="11"/>
      <c r="F181" s="10"/>
      <c r="G181" s="10"/>
      <c r="H181" s="10"/>
      <c r="I181" s="10"/>
    </row>
    <row r="182" spans="1:9">
      <c r="A182" s="2"/>
      <c r="B182" s="2"/>
      <c r="E182" s="11"/>
      <c r="F182" s="10"/>
      <c r="G182" s="10"/>
      <c r="H182" s="10"/>
      <c r="I182" s="10"/>
    </row>
    <row r="183" spans="1:9">
      <c r="A183" s="2"/>
      <c r="B183" s="2"/>
      <c r="E183" s="11"/>
      <c r="F183" s="10"/>
      <c r="G183" s="10"/>
      <c r="H183" s="10"/>
      <c r="I183" s="10"/>
    </row>
    <row r="184" spans="1:9">
      <c r="A184" s="2"/>
      <c r="B184" s="2"/>
      <c r="E184" s="11"/>
      <c r="F184" s="10"/>
      <c r="G184" s="10"/>
      <c r="H184" s="10"/>
      <c r="I184" s="10"/>
    </row>
    <row r="185" spans="1:9">
      <c r="A185" s="2"/>
      <c r="B185" s="2"/>
      <c r="E185" s="11"/>
      <c r="F185" s="10"/>
      <c r="G185" s="10"/>
      <c r="H185" s="10"/>
      <c r="I185" s="10"/>
    </row>
    <row r="186" spans="1:9">
      <c r="A186" s="2"/>
      <c r="B186" s="2"/>
      <c r="E186" s="11"/>
      <c r="F186" s="10"/>
      <c r="G186" s="10"/>
      <c r="H186" s="10"/>
      <c r="I186" s="10"/>
    </row>
    <row r="187" spans="1:9">
      <c r="A187" s="2"/>
      <c r="B187" s="2"/>
      <c r="C187" s="13"/>
      <c r="E187" s="11"/>
      <c r="F187" s="10"/>
      <c r="G187" s="10"/>
      <c r="H187" s="10"/>
      <c r="I187" s="10"/>
    </row>
    <row r="188" spans="1:9">
      <c r="A188" s="2"/>
      <c r="B188" s="2"/>
      <c r="E188" s="11"/>
      <c r="F188" s="10"/>
      <c r="G188" s="10"/>
      <c r="H188" s="10"/>
      <c r="I188" s="10"/>
    </row>
    <row r="189" spans="1:9">
      <c r="A189" s="2"/>
      <c r="B189" s="2"/>
      <c r="E189" s="11"/>
      <c r="F189" s="10"/>
      <c r="G189" s="10"/>
      <c r="H189" s="10"/>
      <c r="I189" s="10"/>
    </row>
    <row r="190" spans="1:9">
      <c r="A190" s="2"/>
      <c r="B190" s="2"/>
      <c r="E190" s="11"/>
      <c r="F190" s="10"/>
      <c r="G190" s="10"/>
      <c r="H190" s="10"/>
      <c r="I190" s="10"/>
    </row>
    <row r="191" spans="1:9">
      <c r="A191" s="2"/>
      <c r="B191" s="2"/>
      <c r="C191" s="13"/>
      <c r="E191" s="11"/>
      <c r="F191" s="10"/>
      <c r="G191" s="10"/>
      <c r="H191" s="10"/>
      <c r="I191" s="10"/>
    </row>
    <row r="192" spans="1:9">
      <c r="A192" s="2"/>
      <c r="B192" s="2"/>
      <c r="E192" s="11"/>
      <c r="F192" s="10"/>
      <c r="G192" s="10"/>
      <c r="H192" s="10"/>
      <c r="I192" s="10"/>
    </row>
    <row r="193" spans="1:9">
      <c r="A193" s="2"/>
      <c r="B193" s="2"/>
      <c r="E193" s="11"/>
      <c r="F193" s="10"/>
      <c r="G193" s="10"/>
      <c r="H193" s="10"/>
      <c r="I193" s="10"/>
    </row>
    <row r="194" spans="1:9">
      <c r="A194" s="2"/>
      <c r="B194" s="2"/>
      <c r="E194" s="11"/>
      <c r="F194" s="10"/>
      <c r="G194" s="10"/>
      <c r="H194" s="10"/>
      <c r="I194" s="10"/>
    </row>
    <row r="196" spans="1:9">
      <c r="A196" s="2"/>
      <c r="B196" s="2"/>
      <c r="E196" s="11"/>
      <c r="F196" s="10"/>
      <c r="G196" s="10"/>
      <c r="H196" s="10"/>
      <c r="I196" s="10"/>
    </row>
    <row r="197" spans="1:9">
      <c r="A197" s="2"/>
      <c r="B197" s="2"/>
      <c r="C197" s="13"/>
      <c r="E197" s="11"/>
      <c r="F197" s="10"/>
      <c r="G197" s="10"/>
      <c r="H197" s="10"/>
      <c r="I197" s="10"/>
    </row>
    <row r="198" spans="1:9">
      <c r="A198" s="2"/>
      <c r="B198" s="2"/>
      <c r="C198" s="13"/>
      <c r="E198" s="11"/>
      <c r="F198" s="10"/>
      <c r="G198" s="10"/>
      <c r="H198" s="10"/>
      <c r="I198" s="10"/>
    </row>
    <row r="199" spans="1:9">
      <c r="A199" s="2"/>
      <c r="B199" s="2"/>
      <c r="C199" s="13"/>
      <c r="E199" s="11"/>
      <c r="F199" s="10"/>
      <c r="G199" s="10"/>
      <c r="H199" s="10"/>
      <c r="I199" s="10"/>
    </row>
    <row r="201" spans="1:9">
      <c r="A201" s="47"/>
      <c r="B201" s="47"/>
      <c r="C201" s="26"/>
      <c r="D201" s="17"/>
      <c r="E201" s="19"/>
      <c r="F201" s="20"/>
      <c r="G201" s="20"/>
      <c r="H201" s="20"/>
      <c r="I201" s="20"/>
    </row>
    <row r="202" spans="1:9" s="3" customFormat="1">
      <c r="C202" s="48"/>
      <c r="D202" s="4"/>
      <c r="E202" s="6"/>
    </row>
    <row r="203" spans="1:9">
      <c r="A203" s="57"/>
      <c r="B203" s="57"/>
      <c r="C203" s="57"/>
      <c r="D203" s="57"/>
      <c r="E203" s="58"/>
      <c r="F203" s="57"/>
      <c r="G203" s="57"/>
      <c r="H203" s="57"/>
      <c r="I203" s="57"/>
    </row>
    <row r="204" spans="1:9">
      <c r="A204" s="57"/>
      <c r="B204" s="57"/>
      <c r="C204" s="57"/>
      <c r="D204" s="57"/>
      <c r="E204" s="58"/>
      <c r="F204" s="57"/>
      <c r="G204" s="57"/>
      <c r="H204" s="57"/>
      <c r="I204" s="57"/>
    </row>
    <row r="205" spans="1:9">
      <c r="A205" s="57"/>
      <c r="B205" s="57"/>
      <c r="C205" s="57"/>
      <c r="D205" s="57"/>
      <c r="E205" s="58"/>
      <c r="F205" s="57"/>
      <c r="G205" s="57"/>
      <c r="H205" s="57"/>
      <c r="I205" s="57"/>
    </row>
    <row r="206" spans="1:9">
      <c r="A206" s="57"/>
      <c r="B206" s="57"/>
      <c r="C206" s="57"/>
      <c r="D206" s="57"/>
      <c r="E206" s="58"/>
      <c r="F206" s="57"/>
      <c r="G206" s="57"/>
      <c r="H206" s="57"/>
      <c r="I206" s="57"/>
    </row>
    <row r="207" spans="1:9">
      <c r="A207" s="57"/>
      <c r="B207" s="57"/>
      <c r="C207" s="57"/>
      <c r="D207" s="57"/>
      <c r="E207" s="58"/>
      <c r="F207" s="57"/>
      <c r="G207" s="57"/>
      <c r="H207" s="57"/>
      <c r="I207" s="57"/>
    </row>
    <row r="208" spans="1:9">
      <c r="A208" s="57"/>
      <c r="B208" s="57"/>
      <c r="C208" s="57"/>
      <c r="D208" s="57"/>
      <c r="E208" s="58"/>
      <c r="F208" s="57"/>
      <c r="G208" s="57"/>
      <c r="H208" s="57"/>
      <c r="I208" s="57"/>
    </row>
    <row r="209" spans="1:9">
      <c r="A209" s="57"/>
      <c r="B209" s="57"/>
      <c r="C209" s="57"/>
      <c r="D209" s="57"/>
      <c r="E209" s="58"/>
      <c r="F209" s="57"/>
      <c r="G209" s="57"/>
      <c r="H209" s="57"/>
      <c r="I209" s="57"/>
    </row>
    <row r="210" spans="1:9">
      <c r="A210" s="57"/>
      <c r="B210" s="57"/>
      <c r="C210" s="57"/>
      <c r="D210" s="57"/>
      <c r="E210" s="58"/>
      <c r="F210" s="57"/>
      <c r="G210" s="57"/>
      <c r="H210" s="57"/>
      <c r="I210" s="57"/>
    </row>
    <row r="211" spans="1:9">
      <c r="A211" s="57"/>
      <c r="B211" s="57"/>
      <c r="C211" s="57"/>
      <c r="D211" s="57"/>
      <c r="E211" s="58"/>
      <c r="F211" s="57"/>
      <c r="G211" s="57"/>
      <c r="H211" s="57"/>
      <c r="I211" s="57"/>
    </row>
    <row r="212" spans="1:9">
      <c r="A212" s="57"/>
      <c r="B212" s="57"/>
      <c r="C212" s="57"/>
      <c r="D212" s="57"/>
      <c r="E212" s="58"/>
      <c r="F212" s="57"/>
      <c r="G212" s="57"/>
      <c r="H212" s="57"/>
      <c r="I212" s="57"/>
    </row>
    <row r="213" spans="1:9">
      <c r="A213" s="57"/>
      <c r="B213" s="57"/>
      <c r="C213" s="57"/>
      <c r="D213" s="57"/>
      <c r="E213" s="58"/>
      <c r="F213" s="57"/>
      <c r="G213" s="57"/>
      <c r="H213" s="57"/>
      <c r="I213" s="57"/>
    </row>
    <row r="214" spans="1:9">
      <c r="A214" s="57"/>
      <c r="B214" s="57"/>
      <c r="C214" s="57"/>
      <c r="D214" s="57"/>
      <c r="E214" s="58"/>
      <c r="F214" s="57"/>
      <c r="G214" s="57"/>
      <c r="H214" s="57"/>
      <c r="I214" s="57"/>
    </row>
    <row r="215" spans="1:9">
      <c r="A215" s="57"/>
      <c r="B215" s="57"/>
      <c r="C215" s="57"/>
      <c r="D215" s="57"/>
      <c r="E215" s="58"/>
      <c r="F215" s="57"/>
      <c r="G215" s="57"/>
      <c r="H215" s="57"/>
      <c r="I215" s="57"/>
    </row>
    <row r="216" spans="1:9">
      <c r="A216" s="57"/>
      <c r="B216" s="57"/>
      <c r="C216" s="57"/>
      <c r="D216" s="57"/>
      <c r="E216" s="58"/>
      <c r="F216" s="57"/>
      <c r="G216" s="57"/>
      <c r="H216" s="57"/>
      <c r="I216" s="57"/>
    </row>
    <row r="217" spans="1:9">
      <c r="A217" s="57"/>
      <c r="B217" s="57"/>
      <c r="C217" s="57"/>
      <c r="D217" s="57"/>
      <c r="E217" s="58"/>
      <c r="F217" s="57"/>
      <c r="G217" s="57"/>
      <c r="H217" s="57"/>
      <c r="I217" s="57"/>
    </row>
    <row r="218" spans="1:9">
      <c r="A218" s="57"/>
      <c r="B218" s="57"/>
      <c r="C218" s="57"/>
      <c r="D218" s="57"/>
      <c r="E218" s="58"/>
      <c r="F218" s="57"/>
      <c r="G218" s="57"/>
      <c r="H218" s="57"/>
      <c r="I218" s="57"/>
    </row>
    <row r="219" spans="1:9">
      <c r="A219" s="57"/>
      <c r="B219" s="57"/>
      <c r="C219" s="57"/>
      <c r="D219" s="57"/>
      <c r="E219" s="58"/>
      <c r="F219" s="57"/>
      <c r="G219" s="57"/>
      <c r="H219" s="57"/>
      <c r="I219" s="57"/>
    </row>
    <row r="220" spans="1:9">
      <c r="A220" s="57"/>
      <c r="B220" s="57"/>
      <c r="C220" s="57"/>
      <c r="D220" s="57"/>
      <c r="E220" s="58"/>
      <c r="F220" s="57"/>
      <c r="G220" s="57"/>
      <c r="H220" s="57"/>
      <c r="I220" s="57"/>
    </row>
    <row r="221" spans="1:9">
      <c r="A221" s="57"/>
      <c r="B221" s="57"/>
      <c r="C221" s="57"/>
      <c r="D221" s="57"/>
      <c r="E221" s="58"/>
      <c r="F221" s="57"/>
      <c r="G221" s="57"/>
      <c r="H221" s="57"/>
      <c r="I221" s="57"/>
    </row>
    <row r="222" spans="1:9">
      <c r="A222" s="57"/>
      <c r="B222" s="57"/>
      <c r="C222" s="57"/>
      <c r="D222" s="57"/>
      <c r="E222" s="58"/>
      <c r="F222" s="57"/>
      <c r="G222" s="57"/>
      <c r="H222" s="57"/>
      <c r="I222" s="57"/>
    </row>
    <row r="223" spans="1:9">
      <c r="A223" s="57"/>
      <c r="B223" s="57"/>
      <c r="C223" s="57"/>
      <c r="D223" s="57"/>
      <c r="E223" s="58"/>
      <c r="F223" s="57"/>
      <c r="G223" s="57"/>
      <c r="H223" s="57"/>
      <c r="I223" s="57"/>
    </row>
    <row r="224" spans="1:9">
      <c r="A224" s="57"/>
      <c r="B224" s="57"/>
      <c r="C224" s="57"/>
      <c r="D224" s="57"/>
      <c r="E224" s="58"/>
      <c r="F224" s="57"/>
      <c r="G224" s="57"/>
      <c r="H224" s="57"/>
      <c r="I224" s="57"/>
    </row>
    <row r="225" spans="1:9">
      <c r="A225" s="57"/>
      <c r="B225" s="57"/>
      <c r="C225" s="57"/>
      <c r="D225" s="57"/>
      <c r="E225" s="58"/>
      <c r="F225" s="57"/>
      <c r="G225" s="57"/>
      <c r="H225" s="57"/>
      <c r="I225" s="57"/>
    </row>
    <row r="226" spans="1:9">
      <c r="A226" s="57"/>
      <c r="B226" s="57"/>
      <c r="C226" s="57"/>
      <c r="D226" s="57"/>
      <c r="E226" s="58"/>
      <c r="F226" s="57"/>
      <c r="G226" s="57"/>
      <c r="H226" s="57"/>
      <c r="I226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4337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83820</xdr:rowOff>
              </from>
              <to>
                <xdr:col>0</xdr:col>
                <xdr:colOff>1028700</xdr:colOff>
                <xdr:row>4</xdr:row>
                <xdr:rowOff>30480</xdr:rowOff>
              </to>
            </anchor>
          </objectPr>
        </oleObject>
      </mc:Choice>
      <mc:Fallback>
        <oleObject progId="Word.Picture.8" shapeId="1433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34"/>
  <sheetViews>
    <sheetView view="pageBreakPreview" zoomScale="80" zoomScaleNormal="75" workbookViewId="0">
      <pane ySplit="9" topLeftCell="A10" activePane="bottomLeft" state="frozen"/>
      <selection activeCell="K1" sqref="K1:P1048576"/>
      <selection pane="bottomLeft" activeCell="C25" sqref="C25"/>
    </sheetView>
  </sheetViews>
  <sheetFormatPr defaultColWidth="9.109375" defaultRowHeight="13.2" outlineLevelCol="1"/>
  <cols>
    <col min="1" max="1" width="15.6640625" style="1" bestFit="1" customWidth="1"/>
    <col min="2" max="2" width="15.6640625" style="1" customWidth="1"/>
    <col min="3" max="3" width="46.77734375" style="1" customWidth="1"/>
    <col min="4" max="4" width="5.5546875" style="2" customWidth="1"/>
    <col min="5" max="5" width="10" style="5" bestFit="1" customWidth="1"/>
    <col min="6" max="9" width="17.5546875" style="1" customWidth="1" outlineLevel="1"/>
    <col min="10" max="10" width="17.6640625" style="1" customWidth="1" outlineLevel="1"/>
    <col min="11" max="16384" width="9.109375" style="1"/>
  </cols>
  <sheetData>
    <row r="1" spans="1:10">
      <c r="E1" s="11"/>
      <c r="F1" s="10"/>
      <c r="G1" s="10"/>
      <c r="H1" s="10"/>
      <c r="I1" s="10"/>
    </row>
    <row r="2" spans="1:10">
      <c r="C2" s="7" t="s">
        <v>75</v>
      </c>
      <c r="D2" s="12"/>
      <c r="E2" s="11"/>
      <c r="F2" s="10"/>
      <c r="G2" s="10"/>
      <c r="H2" s="10"/>
      <c r="I2" s="10"/>
    </row>
    <row r="3" spans="1:10">
      <c r="C3" s="13"/>
      <c r="D3" s="12"/>
      <c r="E3" s="11"/>
      <c r="F3" s="10"/>
      <c r="G3" s="10"/>
      <c r="H3" s="10"/>
      <c r="I3" s="10"/>
    </row>
    <row r="4" spans="1:10">
      <c r="C4" s="13"/>
      <c r="D4" s="12"/>
      <c r="E4" s="11"/>
      <c r="F4" s="10"/>
      <c r="G4" s="10"/>
      <c r="H4" s="10"/>
      <c r="I4" s="10"/>
    </row>
    <row r="5" spans="1:10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8" thickBot="1">
      <c r="A8" s="13"/>
      <c r="B8" s="13"/>
      <c r="C8" s="13"/>
      <c r="E8" s="11"/>
      <c r="F8" s="10"/>
      <c r="G8" s="10"/>
      <c r="H8" s="10"/>
      <c r="I8" s="10"/>
    </row>
    <row r="9" spans="1:10" ht="27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.8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8" thickBot="1">
      <c r="A11" s="21">
        <v>1</v>
      </c>
      <c r="B11" s="52"/>
      <c r="C11" s="22" t="s">
        <v>232</v>
      </c>
      <c r="D11" s="16"/>
      <c r="E11" s="23"/>
      <c r="F11" s="24"/>
      <c r="G11" s="24"/>
      <c r="H11" s="24"/>
      <c r="I11" s="24"/>
      <c r="J11" s="25"/>
    </row>
    <row r="12" spans="1:10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28" t="s">
        <v>131</v>
      </c>
      <c r="C13" s="29" t="s">
        <v>132</v>
      </c>
      <c r="D13" s="19" t="s">
        <v>85</v>
      </c>
      <c r="E13" s="27">
        <v>1</v>
      </c>
      <c r="F13" s="11"/>
      <c r="G13" s="11">
        <f t="shared" ref="G13:G44" si="0">E13*F13</f>
        <v>0</v>
      </c>
      <c r="H13" s="11"/>
      <c r="I13" s="11">
        <f t="shared" ref="I13:I44" si="1">E13*H13</f>
        <v>0</v>
      </c>
      <c r="J13" s="11">
        <f t="shared" ref="J13:J44" si="2">G13+I13</f>
        <v>0</v>
      </c>
    </row>
    <row r="14" spans="1:10">
      <c r="A14" s="28" t="s">
        <v>9</v>
      </c>
      <c r="B14" s="28" t="s">
        <v>133</v>
      </c>
      <c r="C14" s="29" t="s">
        <v>134</v>
      </c>
      <c r="D14" s="19" t="s">
        <v>85</v>
      </c>
      <c r="E14" s="27">
        <v>2</v>
      </c>
      <c r="F14" s="11"/>
      <c r="G14" s="11">
        <f t="shared" si="0"/>
        <v>0</v>
      </c>
      <c r="H14" s="11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 t="s">
        <v>135</v>
      </c>
      <c r="C15" s="29" t="s">
        <v>136</v>
      </c>
      <c r="D15" s="19" t="s">
        <v>85</v>
      </c>
      <c r="E15" s="27">
        <v>1</v>
      </c>
      <c r="F15" s="11"/>
      <c r="G15" s="11">
        <f t="shared" si="0"/>
        <v>0</v>
      </c>
      <c r="H15" s="11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28" t="s">
        <v>137</v>
      </c>
      <c r="C16" s="29" t="s">
        <v>138</v>
      </c>
      <c r="D16" s="19" t="s">
        <v>85</v>
      </c>
      <c r="E16" s="33">
        <v>5</v>
      </c>
      <c r="F16" s="11"/>
      <c r="G16" s="11">
        <f t="shared" si="0"/>
        <v>0</v>
      </c>
      <c r="H16" s="11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28" t="s">
        <v>139</v>
      </c>
      <c r="C17" s="29" t="s">
        <v>140</v>
      </c>
      <c r="D17" s="19" t="s">
        <v>85</v>
      </c>
      <c r="E17" s="27">
        <v>86</v>
      </c>
      <c r="F17" s="11"/>
      <c r="G17" s="11">
        <f t="shared" si="0"/>
        <v>0</v>
      </c>
      <c r="H17" s="11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28" t="s">
        <v>141</v>
      </c>
      <c r="C18" s="29" t="s">
        <v>142</v>
      </c>
      <c r="D18" s="19" t="s">
        <v>85</v>
      </c>
      <c r="E18" s="27">
        <v>4</v>
      </c>
      <c r="F18" s="11"/>
      <c r="G18" s="11">
        <f t="shared" si="0"/>
        <v>0</v>
      </c>
      <c r="H18" s="11"/>
      <c r="I18" s="11">
        <f t="shared" si="1"/>
        <v>0</v>
      </c>
      <c r="J18" s="11">
        <f t="shared" si="2"/>
        <v>0</v>
      </c>
    </row>
    <row r="19" spans="1:10">
      <c r="A19" s="28" t="s">
        <v>15</v>
      </c>
      <c r="B19" s="28" t="s">
        <v>170</v>
      </c>
      <c r="C19" s="29" t="s">
        <v>143</v>
      </c>
      <c r="D19" s="19" t="s">
        <v>85</v>
      </c>
      <c r="E19" s="27">
        <v>1</v>
      </c>
      <c r="F19" s="11"/>
      <c r="G19" s="11">
        <f t="shared" si="0"/>
        <v>0</v>
      </c>
      <c r="H19" s="11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28" t="s">
        <v>144</v>
      </c>
      <c r="C20" s="29" t="s">
        <v>145</v>
      </c>
      <c r="D20" s="19" t="s">
        <v>85</v>
      </c>
      <c r="E20" s="27">
        <v>1</v>
      </c>
      <c r="F20" s="11"/>
      <c r="G20" s="11">
        <f t="shared" si="0"/>
        <v>0</v>
      </c>
      <c r="H20" s="11"/>
      <c r="I20" s="11">
        <f t="shared" si="1"/>
        <v>0</v>
      </c>
      <c r="J20" s="11">
        <f t="shared" si="2"/>
        <v>0</v>
      </c>
    </row>
    <row r="21" spans="1:10">
      <c r="A21" s="28" t="s">
        <v>17</v>
      </c>
      <c r="B21" s="28" t="s">
        <v>146</v>
      </c>
      <c r="C21" s="29" t="s">
        <v>147</v>
      </c>
      <c r="D21" s="19" t="s">
        <v>85</v>
      </c>
      <c r="E21" s="27">
        <v>1</v>
      </c>
      <c r="F21" s="11"/>
      <c r="G21" s="11">
        <f t="shared" si="0"/>
        <v>0</v>
      </c>
      <c r="H21" s="11"/>
      <c r="I21" s="11">
        <f t="shared" si="1"/>
        <v>0</v>
      </c>
      <c r="J21" s="11">
        <f t="shared" si="2"/>
        <v>0</v>
      </c>
    </row>
    <row r="22" spans="1:10">
      <c r="A22" s="30" t="s">
        <v>18</v>
      </c>
      <c r="B22" s="28" t="s">
        <v>148</v>
      </c>
      <c r="C22" s="29" t="s">
        <v>149</v>
      </c>
      <c r="D22" s="19" t="s">
        <v>85</v>
      </c>
      <c r="E22" s="27">
        <v>3</v>
      </c>
      <c r="F22" s="11"/>
      <c r="G22" s="11">
        <f t="shared" si="0"/>
        <v>0</v>
      </c>
      <c r="H22" s="11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28" t="s">
        <v>150</v>
      </c>
      <c r="C23" s="29" t="s">
        <v>151</v>
      </c>
      <c r="D23" s="19" t="s">
        <v>85</v>
      </c>
      <c r="E23" s="27">
        <f>E17*75</f>
        <v>6450</v>
      </c>
      <c r="F23" s="11"/>
      <c r="G23" s="11">
        <f t="shared" si="0"/>
        <v>0</v>
      </c>
      <c r="H23" s="11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28" t="s">
        <v>152</v>
      </c>
      <c r="C24" s="29" t="s">
        <v>153</v>
      </c>
      <c r="D24" s="19" t="s">
        <v>85</v>
      </c>
      <c r="E24" s="27">
        <v>85</v>
      </c>
      <c r="F24" s="11"/>
      <c r="G24" s="11">
        <f t="shared" si="0"/>
        <v>0</v>
      </c>
      <c r="H24" s="11"/>
      <c r="I24" s="11">
        <f t="shared" si="1"/>
        <v>0</v>
      </c>
      <c r="J24" s="11">
        <f t="shared" si="2"/>
        <v>0</v>
      </c>
    </row>
    <row r="25" spans="1:10">
      <c r="A25" s="28" t="s">
        <v>21</v>
      </c>
      <c r="B25" s="28" t="s">
        <v>154</v>
      </c>
      <c r="C25" s="29" t="s">
        <v>155</v>
      </c>
      <c r="D25" s="19" t="s">
        <v>85</v>
      </c>
      <c r="E25" s="27">
        <v>92</v>
      </c>
      <c r="F25" s="11"/>
      <c r="G25" s="11">
        <f t="shared" si="0"/>
        <v>0</v>
      </c>
      <c r="H25" s="11"/>
      <c r="I25" s="11">
        <f t="shared" si="1"/>
        <v>0</v>
      </c>
      <c r="J25" s="11">
        <f t="shared" si="2"/>
        <v>0</v>
      </c>
    </row>
    <row r="26" spans="1:10">
      <c r="A26" s="28" t="s">
        <v>22</v>
      </c>
      <c r="B26" s="28" t="s">
        <v>156</v>
      </c>
      <c r="C26" s="29" t="s">
        <v>157</v>
      </c>
      <c r="D26" s="19" t="s">
        <v>85</v>
      </c>
      <c r="E26" s="27">
        <v>4</v>
      </c>
      <c r="F26" s="11"/>
      <c r="G26" s="11">
        <f t="shared" si="0"/>
        <v>0</v>
      </c>
      <c r="H26" s="11"/>
      <c r="I26" s="11">
        <f t="shared" si="1"/>
        <v>0</v>
      </c>
      <c r="J26" s="11">
        <f t="shared" si="2"/>
        <v>0</v>
      </c>
    </row>
    <row r="27" spans="1:10">
      <c r="A27" s="28" t="s">
        <v>23</v>
      </c>
      <c r="B27" s="28" t="s">
        <v>158</v>
      </c>
      <c r="C27" s="29" t="s">
        <v>159</v>
      </c>
      <c r="D27" s="19" t="s">
        <v>85</v>
      </c>
      <c r="E27" s="27">
        <v>8</v>
      </c>
      <c r="F27" s="11"/>
      <c r="G27" s="11">
        <f t="shared" si="0"/>
        <v>0</v>
      </c>
      <c r="H27" s="11"/>
      <c r="I27" s="11">
        <f t="shared" si="1"/>
        <v>0</v>
      </c>
      <c r="J27" s="11">
        <f t="shared" si="2"/>
        <v>0</v>
      </c>
    </row>
    <row r="28" spans="1:10">
      <c r="A28" s="30" t="s">
        <v>24</v>
      </c>
      <c r="B28" s="28" t="s">
        <v>129</v>
      </c>
      <c r="C28" s="29" t="s">
        <v>130</v>
      </c>
      <c r="D28" s="19" t="s">
        <v>85</v>
      </c>
      <c r="E28" s="27">
        <v>4</v>
      </c>
      <c r="F28" s="70"/>
      <c r="G28" s="70">
        <f t="shared" ref="G28" si="3">E28*F28</f>
        <v>0</v>
      </c>
      <c r="H28" s="70"/>
      <c r="I28" s="70">
        <f t="shared" ref="I28" si="4">E28*H28</f>
        <v>0</v>
      </c>
      <c r="J28" s="70">
        <f t="shared" ref="J28" si="5">G28+I28</f>
        <v>0</v>
      </c>
    </row>
    <row r="29" spans="1:10">
      <c r="A29" s="28" t="s">
        <v>25</v>
      </c>
      <c r="B29" s="28"/>
      <c r="C29" s="29" t="s">
        <v>168</v>
      </c>
      <c r="D29" s="19" t="s">
        <v>85</v>
      </c>
      <c r="E29" s="27">
        <v>6</v>
      </c>
      <c r="F29" s="11"/>
      <c r="G29" s="11">
        <f t="shared" si="0"/>
        <v>0</v>
      </c>
      <c r="H29" s="11"/>
      <c r="I29" s="11">
        <f t="shared" si="1"/>
        <v>0</v>
      </c>
      <c r="J29" s="11">
        <f t="shared" si="2"/>
        <v>0</v>
      </c>
    </row>
    <row r="30" spans="1:10">
      <c r="A30" s="28" t="s">
        <v>26</v>
      </c>
      <c r="B30" s="28"/>
      <c r="C30" s="29" t="s">
        <v>169</v>
      </c>
      <c r="D30" s="19" t="s">
        <v>85</v>
      </c>
      <c r="E30" s="27">
        <v>1</v>
      </c>
      <c r="F30" s="11"/>
      <c r="G30" s="11">
        <f t="shared" si="0"/>
        <v>0</v>
      </c>
      <c r="H30" s="11"/>
      <c r="I30" s="11">
        <f t="shared" si="1"/>
        <v>0</v>
      </c>
      <c r="J30" s="11">
        <f t="shared" si="2"/>
        <v>0</v>
      </c>
    </row>
    <row r="31" spans="1:10">
      <c r="A31" s="28" t="s">
        <v>27</v>
      </c>
      <c r="B31" s="28" t="s">
        <v>171</v>
      </c>
      <c r="C31" s="29" t="s">
        <v>172</v>
      </c>
      <c r="D31" s="19" t="s">
        <v>85</v>
      </c>
      <c r="E31" s="27">
        <v>8</v>
      </c>
      <c r="F31" s="11"/>
      <c r="G31" s="11">
        <f t="shared" si="0"/>
        <v>0</v>
      </c>
      <c r="H31" s="11"/>
      <c r="I31" s="11">
        <f t="shared" si="1"/>
        <v>0</v>
      </c>
      <c r="J31" s="11">
        <f t="shared" si="2"/>
        <v>0</v>
      </c>
    </row>
    <row r="32" spans="1:10" ht="26.4">
      <c r="A32" s="28" t="s">
        <v>28</v>
      </c>
      <c r="B32" s="28"/>
      <c r="C32" s="47" t="s">
        <v>173</v>
      </c>
      <c r="D32" s="19" t="s">
        <v>85</v>
      </c>
      <c r="E32" s="27">
        <v>2</v>
      </c>
      <c r="F32" s="11"/>
      <c r="G32" s="11">
        <f t="shared" si="0"/>
        <v>0</v>
      </c>
      <c r="H32" s="11"/>
      <c r="I32" s="11">
        <f t="shared" si="1"/>
        <v>0</v>
      </c>
      <c r="J32" s="11">
        <f t="shared" si="2"/>
        <v>0</v>
      </c>
    </row>
    <row r="33" spans="1:10">
      <c r="A33" s="28" t="s">
        <v>29</v>
      </c>
      <c r="B33" s="28"/>
      <c r="C33" s="29" t="s">
        <v>160</v>
      </c>
      <c r="D33" s="19" t="s">
        <v>85</v>
      </c>
      <c r="E33" s="27">
        <v>46</v>
      </c>
      <c r="F33" s="11"/>
      <c r="G33" s="11">
        <f t="shared" si="0"/>
        <v>0</v>
      </c>
      <c r="H33" s="11"/>
      <c r="I33" s="11">
        <f t="shared" si="1"/>
        <v>0</v>
      </c>
      <c r="J33" s="11">
        <f t="shared" si="2"/>
        <v>0</v>
      </c>
    </row>
    <row r="34" spans="1:10">
      <c r="A34" s="30" t="s">
        <v>30</v>
      </c>
      <c r="B34" s="28"/>
      <c r="C34" s="29" t="s">
        <v>161</v>
      </c>
      <c r="D34" s="19" t="s">
        <v>85</v>
      </c>
      <c r="E34" s="27">
        <f>E33</f>
        <v>46</v>
      </c>
      <c r="F34" s="11"/>
      <c r="G34" s="11">
        <f t="shared" si="0"/>
        <v>0</v>
      </c>
      <c r="H34" s="11"/>
      <c r="I34" s="11">
        <f t="shared" si="1"/>
        <v>0</v>
      </c>
      <c r="J34" s="11">
        <f t="shared" si="2"/>
        <v>0</v>
      </c>
    </row>
    <row r="35" spans="1:10">
      <c r="A35" s="28" t="s">
        <v>31</v>
      </c>
      <c r="B35" s="28"/>
      <c r="C35" s="29" t="s">
        <v>167</v>
      </c>
      <c r="D35" s="19"/>
      <c r="E35" s="27"/>
      <c r="F35" s="11"/>
      <c r="G35" s="11"/>
      <c r="H35" s="11"/>
      <c r="I35" s="11"/>
      <c r="J35" s="11"/>
    </row>
    <row r="36" spans="1:10">
      <c r="A36" s="28" t="s">
        <v>32</v>
      </c>
      <c r="B36" s="28" t="s">
        <v>139</v>
      </c>
      <c r="C36" s="29" t="s">
        <v>140</v>
      </c>
      <c r="D36" s="19" t="s">
        <v>85</v>
      </c>
      <c r="E36" s="27">
        <f>E34*2</f>
        <v>92</v>
      </c>
      <c r="F36" s="70"/>
      <c r="G36" s="70">
        <f t="shared" ref="G36" si="6">E36*F36</f>
        <v>0</v>
      </c>
      <c r="H36" s="70"/>
      <c r="I36" s="70">
        <f t="shared" ref="I36" si="7">E36*H36</f>
        <v>0</v>
      </c>
      <c r="J36" s="70">
        <f t="shared" ref="J36" si="8">G36+I36</f>
        <v>0</v>
      </c>
    </row>
    <row r="37" spans="1:10">
      <c r="A37" s="28" t="s">
        <v>33</v>
      </c>
      <c r="B37" s="28"/>
      <c r="C37" s="29" t="s">
        <v>174</v>
      </c>
      <c r="D37" s="19" t="s">
        <v>85</v>
      </c>
      <c r="E37" s="27">
        <v>7</v>
      </c>
      <c r="F37" s="11"/>
      <c r="G37" s="11">
        <f t="shared" si="0"/>
        <v>0</v>
      </c>
      <c r="H37" s="11"/>
      <c r="I37" s="11">
        <f t="shared" si="1"/>
        <v>0</v>
      </c>
      <c r="J37" s="11">
        <f t="shared" si="2"/>
        <v>0</v>
      </c>
    </row>
    <row r="38" spans="1:10">
      <c r="A38" s="28" t="s">
        <v>54</v>
      </c>
      <c r="B38" s="28"/>
      <c r="C38" s="29" t="s">
        <v>175</v>
      </c>
      <c r="D38" s="19" t="s">
        <v>85</v>
      </c>
      <c r="E38" s="27">
        <v>7</v>
      </c>
      <c r="F38" s="11"/>
      <c r="G38" s="11">
        <f t="shared" si="0"/>
        <v>0</v>
      </c>
      <c r="H38" s="11"/>
      <c r="I38" s="11">
        <f t="shared" si="1"/>
        <v>0</v>
      </c>
      <c r="J38" s="11">
        <f t="shared" si="2"/>
        <v>0</v>
      </c>
    </row>
    <row r="39" spans="1:10">
      <c r="A39" s="28" t="s">
        <v>55</v>
      </c>
      <c r="B39" s="28"/>
      <c r="C39" s="29" t="s">
        <v>176</v>
      </c>
      <c r="D39" s="19" t="s">
        <v>85</v>
      </c>
      <c r="E39" s="27">
        <v>135</v>
      </c>
      <c r="F39" s="11"/>
      <c r="G39" s="11">
        <f t="shared" si="0"/>
        <v>0</v>
      </c>
      <c r="H39" s="11"/>
      <c r="I39" s="11">
        <f t="shared" si="1"/>
        <v>0</v>
      </c>
      <c r="J39" s="11">
        <f t="shared" si="2"/>
        <v>0</v>
      </c>
    </row>
    <row r="40" spans="1:10">
      <c r="A40" s="30" t="s">
        <v>56</v>
      </c>
      <c r="B40" s="28"/>
      <c r="C40" s="29" t="s">
        <v>226</v>
      </c>
      <c r="D40" s="19" t="s">
        <v>85</v>
      </c>
      <c r="E40" s="27">
        <v>14</v>
      </c>
      <c r="F40" s="11"/>
      <c r="G40" s="11">
        <f t="shared" si="0"/>
        <v>0</v>
      </c>
      <c r="H40" s="11"/>
      <c r="I40" s="11">
        <f t="shared" si="1"/>
        <v>0</v>
      </c>
      <c r="J40" s="11">
        <f t="shared" si="2"/>
        <v>0</v>
      </c>
    </row>
    <row r="41" spans="1:10">
      <c r="A41" s="28" t="s">
        <v>57</v>
      </c>
      <c r="B41" s="28"/>
      <c r="C41" s="29" t="s">
        <v>177</v>
      </c>
      <c r="D41" s="19" t="s">
        <v>85</v>
      </c>
      <c r="E41" s="27">
        <v>450</v>
      </c>
      <c r="F41" s="11"/>
      <c r="G41" s="11">
        <f t="shared" si="0"/>
        <v>0</v>
      </c>
      <c r="H41" s="11"/>
      <c r="I41" s="11">
        <f t="shared" si="1"/>
        <v>0</v>
      </c>
      <c r="J41" s="11">
        <f t="shared" si="2"/>
        <v>0</v>
      </c>
    </row>
    <row r="42" spans="1:10">
      <c r="A42" s="28" t="s">
        <v>58</v>
      </c>
      <c r="B42" s="28"/>
      <c r="C42" s="29" t="s">
        <v>178</v>
      </c>
      <c r="D42" s="19" t="s">
        <v>85</v>
      </c>
      <c r="E42" s="27">
        <v>180</v>
      </c>
      <c r="F42" s="11"/>
      <c r="G42" s="11">
        <f t="shared" si="0"/>
        <v>0</v>
      </c>
      <c r="H42" s="11"/>
      <c r="I42" s="11">
        <f t="shared" si="1"/>
        <v>0</v>
      </c>
      <c r="J42" s="11">
        <f t="shared" si="2"/>
        <v>0</v>
      </c>
    </row>
    <row r="43" spans="1:10">
      <c r="A43" s="28" t="s">
        <v>59</v>
      </c>
      <c r="B43" s="28"/>
      <c r="C43" s="29" t="s">
        <v>179</v>
      </c>
      <c r="D43" s="19" t="s">
        <v>100</v>
      </c>
      <c r="E43" s="27">
        <v>120</v>
      </c>
      <c r="F43" s="11"/>
      <c r="G43" s="11">
        <f t="shared" si="0"/>
        <v>0</v>
      </c>
      <c r="H43" s="11"/>
      <c r="I43" s="11">
        <f t="shared" si="1"/>
        <v>0</v>
      </c>
      <c r="J43" s="11">
        <f t="shared" si="2"/>
        <v>0</v>
      </c>
    </row>
    <row r="44" spans="1:10">
      <c r="A44" s="28" t="s">
        <v>60</v>
      </c>
      <c r="B44" s="28"/>
      <c r="C44" s="29" t="s">
        <v>180</v>
      </c>
      <c r="D44" s="19" t="s">
        <v>85</v>
      </c>
      <c r="E44" s="27">
        <v>100</v>
      </c>
      <c r="F44" s="11"/>
      <c r="G44" s="11">
        <f t="shared" si="0"/>
        <v>0</v>
      </c>
      <c r="H44" s="11"/>
      <c r="I44" s="11">
        <f t="shared" si="1"/>
        <v>0</v>
      </c>
      <c r="J44" s="11">
        <f t="shared" si="2"/>
        <v>0</v>
      </c>
    </row>
    <row r="45" spans="1:10">
      <c r="A45" s="28" t="s">
        <v>61</v>
      </c>
      <c r="B45" s="28"/>
      <c r="C45" s="29" t="s">
        <v>181</v>
      </c>
      <c r="D45" s="19" t="s">
        <v>85</v>
      </c>
      <c r="E45" s="27">
        <f>E43/2*3</f>
        <v>180</v>
      </c>
      <c r="F45" s="11"/>
      <c r="G45" s="11">
        <f t="shared" ref="G45:G57" si="9">E45*F45</f>
        <v>0</v>
      </c>
      <c r="H45" s="11"/>
      <c r="I45" s="11">
        <f t="shared" ref="I45:I57" si="10">E45*H45</f>
        <v>0</v>
      </c>
      <c r="J45" s="11">
        <f t="shared" ref="J45:J57" si="11">G45+I45</f>
        <v>0</v>
      </c>
    </row>
    <row r="46" spans="1:10">
      <c r="A46" s="30" t="s">
        <v>62</v>
      </c>
      <c r="B46" s="28"/>
      <c r="C46" s="29" t="s">
        <v>183</v>
      </c>
      <c r="D46" s="19" t="s">
        <v>85</v>
      </c>
      <c r="E46" s="27">
        <v>50</v>
      </c>
      <c r="F46" s="11"/>
      <c r="G46" s="11">
        <f t="shared" si="9"/>
        <v>0</v>
      </c>
      <c r="H46" s="11"/>
      <c r="I46" s="11">
        <f t="shared" si="10"/>
        <v>0</v>
      </c>
      <c r="J46" s="11">
        <f t="shared" si="11"/>
        <v>0</v>
      </c>
    </row>
    <row r="47" spans="1:10">
      <c r="A47" s="28" t="s">
        <v>63</v>
      </c>
      <c r="B47" s="28"/>
      <c r="C47" s="29" t="s">
        <v>182</v>
      </c>
      <c r="D47" s="19" t="s">
        <v>85</v>
      </c>
      <c r="E47" s="27">
        <f>E44</f>
        <v>100</v>
      </c>
      <c r="F47" s="11"/>
      <c r="G47" s="11">
        <f t="shared" si="9"/>
        <v>0</v>
      </c>
      <c r="H47" s="11"/>
      <c r="I47" s="11">
        <f t="shared" si="10"/>
        <v>0</v>
      </c>
      <c r="J47" s="11">
        <f t="shared" si="11"/>
        <v>0</v>
      </c>
    </row>
    <row r="48" spans="1:10">
      <c r="A48" s="28" t="s">
        <v>64</v>
      </c>
      <c r="B48" s="28"/>
      <c r="C48" s="29" t="s">
        <v>184</v>
      </c>
      <c r="D48" s="19" t="s">
        <v>85</v>
      </c>
      <c r="E48" s="27">
        <v>46</v>
      </c>
      <c r="F48" s="11"/>
      <c r="G48" s="11">
        <f t="shared" si="9"/>
        <v>0</v>
      </c>
      <c r="H48" s="11"/>
      <c r="I48" s="11">
        <f t="shared" si="10"/>
        <v>0</v>
      </c>
      <c r="J48" s="11">
        <f t="shared" si="11"/>
        <v>0</v>
      </c>
    </row>
    <row r="49" spans="1:10">
      <c r="A49" s="28" t="s">
        <v>65</v>
      </c>
      <c r="B49" s="28"/>
      <c r="C49" s="29" t="s">
        <v>185</v>
      </c>
      <c r="D49" s="19" t="s">
        <v>100</v>
      </c>
      <c r="E49" s="27">
        <v>3</v>
      </c>
      <c r="F49" s="11"/>
      <c r="G49" s="11">
        <f t="shared" si="9"/>
        <v>0</v>
      </c>
      <c r="H49" s="11"/>
      <c r="I49" s="11">
        <f t="shared" si="10"/>
        <v>0</v>
      </c>
      <c r="J49" s="11">
        <f t="shared" si="11"/>
        <v>0</v>
      </c>
    </row>
    <row r="50" spans="1:10">
      <c r="A50" s="28" t="s">
        <v>66</v>
      </c>
      <c r="B50" s="28"/>
      <c r="C50" s="29" t="s">
        <v>103</v>
      </c>
      <c r="D50" s="19" t="s">
        <v>104</v>
      </c>
      <c r="E50" s="27">
        <v>1</v>
      </c>
      <c r="F50" s="11"/>
      <c r="G50" s="11">
        <f t="shared" si="9"/>
        <v>0</v>
      </c>
      <c r="H50" s="11"/>
      <c r="I50" s="11">
        <f t="shared" si="10"/>
        <v>0</v>
      </c>
      <c r="J50" s="11">
        <f t="shared" si="11"/>
        <v>0</v>
      </c>
    </row>
    <row r="51" spans="1:10">
      <c r="A51" s="28" t="s">
        <v>67</v>
      </c>
      <c r="B51" s="28"/>
      <c r="C51" s="29"/>
      <c r="D51" s="19"/>
      <c r="E51" s="27"/>
      <c r="F51" s="11"/>
      <c r="G51" s="11"/>
      <c r="H51" s="11"/>
      <c r="I51" s="11"/>
      <c r="J51" s="11"/>
    </row>
    <row r="52" spans="1:10">
      <c r="A52" s="30" t="s">
        <v>68</v>
      </c>
      <c r="B52" s="28"/>
      <c r="C52" s="29" t="s">
        <v>186</v>
      </c>
      <c r="D52" s="19" t="s">
        <v>85</v>
      </c>
      <c r="E52" s="27">
        <v>86</v>
      </c>
      <c r="F52" s="11"/>
      <c r="G52" s="11">
        <f t="shared" si="9"/>
        <v>0</v>
      </c>
      <c r="H52" s="11"/>
      <c r="I52" s="11">
        <f t="shared" si="10"/>
        <v>0</v>
      </c>
      <c r="J52" s="11">
        <f t="shared" si="11"/>
        <v>0</v>
      </c>
    </row>
    <row r="53" spans="1:10">
      <c r="A53" s="28" t="s">
        <v>69</v>
      </c>
      <c r="B53" s="28"/>
      <c r="C53" s="29" t="s">
        <v>187</v>
      </c>
      <c r="D53" s="19" t="s">
        <v>104</v>
      </c>
      <c r="E53" s="27">
        <v>1</v>
      </c>
      <c r="F53" s="11"/>
      <c r="G53" s="11">
        <f t="shared" si="9"/>
        <v>0</v>
      </c>
      <c r="H53" s="11"/>
      <c r="I53" s="11">
        <f t="shared" si="10"/>
        <v>0</v>
      </c>
      <c r="J53" s="11">
        <f t="shared" si="11"/>
        <v>0</v>
      </c>
    </row>
    <row r="54" spans="1:10">
      <c r="A54" s="28" t="s">
        <v>70</v>
      </c>
      <c r="B54" s="28"/>
      <c r="C54" s="29" t="s">
        <v>109</v>
      </c>
      <c r="D54" s="19" t="s">
        <v>104</v>
      </c>
      <c r="E54" s="27">
        <v>1</v>
      </c>
      <c r="F54" s="70"/>
      <c r="G54" s="70">
        <f t="shared" si="9"/>
        <v>0</v>
      </c>
      <c r="H54" s="70"/>
      <c r="I54" s="70">
        <f t="shared" si="10"/>
        <v>0</v>
      </c>
      <c r="J54" s="70">
        <f t="shared" si="11"/>
        <v>0</v>
      </c>
    </row>
    <row r="55" spans="1:10">
      <c r="A55" s="28" t="s">
        <v>71</v>
      </c>
      <c r="B55" s="28"/>
      <c r="C55" s="29" t="s">
        <v>47</v>
      </c>
      <c r="D55" s="19" t="s">
        <v>104</v>
      </c>
      <c r="E55" s="27">
        <v>1</v>
      </c>
      <c r="F55" s="70"/>
      <c r="G55" s="70">
        <f t="shared" si="9"/>
        <v>0</v>
      </c>
      <c r="H55" s="70"/>
      <c r="I55" s="70">
        <f t="shared" si="10"/>
        <v>0</v>
      </c>
      <c r="J55" s="70">
        <f t="shared" si="11"/>
        <v>0</v>
      </c>
    </row>
    <row r="56" spans="1:10">
      <c r="A56" s="28" t="s">
        <v>72</v>
      </c>
      <c r="B56" s="28"/>
      <c r="C56" s="29" t="s">
        <v>46</v>
      </c>
      <c r="D56" s="19" t="s">
        <v>104</v>
      </c>
      <c r="E56" s="27">
        <v>1</v>
      </c>
      <c r="F56" s="70"/>
      <c r="G56" s="70">
        <f t="shared" si="9"/>
        <v>0</v>
      </c>
      <c r="H56" s="70"/>
      <c r="I56" s="70">
        <f t="shared" si="10"/>
        <v>0</v>
      </c>
      <c r="J56" s="70">
        <f t="shared" si="11"/>
        <v>0</v>
      </c>
    </row>
    <row r="57" spans="1:10">
      <c r="A57" s="28" t="s">
        <v>73</v>
      </c>
      <c r="B57" s="28"/>
      <c r="C57" s="29" t="s">
        <v>53</v>
      </c>
      <c r="D57" s="19" t="s">
        <v>104</v>
      </c>
      <c r="E57" s="27">
        <v>1</v>
      </c>
      <c r="F57" s="70"/>
      <c r="G57" s="70">
        <f t="shared" si="9"/>
        <v>0</v>
      </c>
      <c r="H57" s="70"/>
      <c r="I57" s="70">
        <f t="shared" si="10"/>
        <v>0</v>
      </c>
      <c r="J57" s="70">
        <f t="shared" si="11"/>
        <v>0</v>
      </c>
    </row>
    <row r="58" spans="1:10">
      <c r="A58" s="30"/>
      <c r="B58" s="28"/>
      <c r="C58" s="29"/>
      <c r="D58" s="19"/>
      <c r="E58" s="27"/>
      <c r="F58" s="11"/>
      <c r="G58" s="11"/>
      <c r="H58" s="11"/>
      <c r="I58" s="11"/>
      <c r="J58" s="11"/>
    </row>
    <row r="59" spans="1:10">
      <c r="A59" s="28"/>
      <c r="B59" s="28"/>
      <c r="C59" s="29"/>
      <c r="D59" s="19"/>
      <c r="E59" s="27"/>
      <c r="F59" s="11"/>
      <c r="G59" s="11"/>
      <c r="H59" s="11"/>
      <c r="I59" s="11"/>
      <c r="J59" s="11"/>
    </row>
    <row r="60" spans="1:10" ht="13.8" thickBot="1">
      <c r="A60" s="17"/>
      <c r="B60" s="17"/>
      <c r="C60" s="69"/>
      <c r="D60" s="19"/>
      <c r="E60" s="35"/>
      <c r="F60" s="36"/>
      <c r="G60" s="36"/>
      <c r="H60" s="36"/>
      <c r="I60" s="36"/>
      <c r="J60" s="11"/>
    </row>
    <row r="61" spans="1:10" ht="13.8" thickBot="1">
      <c r="A61" s="15"/>
      <c r="B61" s="16"/>
      <c r="C61" s="22" t="s">
        <v>205</v>
      </c>
      <c r="D61" s="23"/>
      <c r="E61" s="37"/>
      <c r="F61" s="38"/>
      <c r="G61" s="38">
        <f>SUM(G12:G60)</f>
        <v>0</v>
      </c>
      <c r="H61" s="38"/>
      <c r="I61" s="38">
        <f>SUM(I12:I60)</f>
        <v>0</v>
      </c>
      <c r="J61" s="39">
        <f>SUM(J12:J60)</f>
        <v>0</v>
      </c>
    </row>
    <row r="62" spans="1:10">
      <c r="A62" s="17"/>
      <c r="B62" s="17"/>
      <c r="C62" s="18"/>
      <c r="D62" s="19"/>
      <c r="E62" s="27"/>
      <c r="F62" s="19"/>
      <c r="G62" s="19"/>
      <c r="H62" s="19"/>
      <c r="I62" s="19"/>
      <c r="J62" s="11"/>
    </row>
    <row r="63" spans="1:10">
      <c r="A63" s="17"/>
      <c r="B63" s="17"/>
      <c r="C63" s="29"/>
      <c r="D63" s="17"/>
      <c r="E63" s="19"/>
      <c r="F63" s="10"/>
      <c r="G63" s="10"/>
      <c r="H63" s="10"/>
      <c r="I63" s="10"/>
    </row>
    <row r="64" spans="1:10">
      <c r="A64" s="17"/>
      <c r="B64" s="17"/>
      <c r="C64" s="29"/>
      <c r="D64" s="17"/>
      <c r="E64" s="19"/>
      <c r="F64" s="10"/>
      <c r="G64" s="10"/>
      <c r="H64" s="10"/>
      <c r="I64" s="10"/>
    </row>
    <row r="65" spans="1:9">
      <c r="A65" s="17"/>
      <c r="B65" s="17"/>
      <c r="C65" s="29"/>
      <c r="D65" s="17"/>
      <c r="E65" s="19"/>
      <c r="F65" s="10"/>
      <c r="G65" s="10"/>
      <c r="H65" s="10"/>
      <c r="I65" s="10"/>
    </row>
    <row r="66" spans="1:9">
      <c r="A66" s="17"/>
      <c r="B66" s="17"/>
      <c r="C66" s="29"/>
      <c r="D66" s="17"/>
      <c r="E66" s="19"/>
      <c r="F66" s="10"/>
      <c r="G66" s="10"/>
      <c r="H66" s="10"/>
      <c r="I66" s="10"/>
    </row>
    <row r="67" spans="1:9">
      <c r="A67" s="17"/>
      <c r="B67" s="17"/>
      <c r="C67" s="29"/>
      <c r="D67" s="17"/>
      <c r="E67" s="19"/>
      <c r="F67" s="10"/>
      <c r="G67" s="10"/>
      <c r="H67" s="10"/>
      <c r="I67" s="10"/>
    </row>
    <row r="68" spans="1:9">
      <c r="A68" s="17"/>
      <c r="B68" s="17"/>
      <c r="C68" s="29"/>
      <c r="D68" s="17"/>
      <c r="E68" s="19"/>
      <c r="F68" s="10"/>
      <c r="G68" s="10"/>
      <c r="H68" s="10"/>
      <c r="I68" s="10"/>
    </row>
    <row r="69" spans="1:9">
      <c r="A69" s="17"/>
      <c r="B69" s="17"/>
      <c r="C69" s="29"/>
      <c r="D69" s="17"/>
      <c r="E69" s="19"/>
      <c r="F69" s="10"/>
      <c r="G69" s="10"/>
      <c r="H69" s="10"/>
      <c r="I69" s="10"/>
    </row>
    <row r="70" spans="1:9">
      <c r="A70" s="17"/>
      <c r="B70" s="17"/>
      <c r="C70" s="29"/>
      <c r="D70" s="17"/>
      <c r="E70" s="19"/>
      <c r="F70" s="10"/>
      <c r="G70" s="10"/>
      <c r="H70" s="10"/>
      <c r="I70" s="10"/>
    </row>
    <row r="71" spans="1:9">
      <c r="A71" s="17"/>
      <c r="B71" s="17"/>
      <c r="C71" s="29"/>
      <c r="D71" s="17"/>
      <c r="E71" s="19"/>
      <c r="F71" s="10"/>
      <c r="G71" s="10"/>
      <c r="H71" s="10"/>
      <c r="I71" s="10"/>
    </row>
    <row r="72" spans="1:9">
      <c r="A72" s="17"/>
      <c r="B72" s="17"/>
      <c r="C72" s="29"/>
      <c r="D72" s="17"/>
      <c r="E72" s="19"/>
      <c r="F72" s="10"/>
      <c r="G72" s="10"/>
      <c r="H72" s="10"/>
      <c r="I72" s="10"/>
    </row>
    <row r="73" spans="1:9">
      <c r="A73" s="17"/>
      <c r="B73" s="17"/>
      <c r="C73" s="26"/>
      <c r="D73" s="17"/>
      <c r="E73" s="19"/>
      <c r="F73" s="20"/>
      <c r="G73" s="20"/>
      <c r="H73" s="20"/>
      <c r="I73" s="20"/>
    </row>
    <row r="74" spans="1:9">
      <c r="A74" s="17"/>
      <c r="B74" s="17"/>
      <c r="C74" s="26"/>
      <c r="D74" s="17"/>
      <c r="E74" s="19"/>
      <c r="F74" s="20"/>
      <c r="G74" s="20"/>
      <c r="H74" s="20"/>
      <c r="I74" s="20"/>
    </row>
    <row r="75" spans="1:9">
      <c r="A75" s="17"/>
      <c r="B75" s="17"/>
      <c r="C75" s="29"/>
      <c r="D75" s="17"/>
      <c r="E75" s="19"/>
      <c r="F75" s="20"/>
      <c r="G75" s="20"/>
      <c r="H75" s="20"/>
      <c r="I75" s="20"/>
    </row>
    <row r="77" spans="1:9">
      <c r="A77" s="2"/>
      <c r="B77" s="2"/>
      <c r="C77" s="13"/>
    </row>
    <row r="78" spans="1:9">
      <c r="A78" s="2"/>
      <c r="B78" s="2"/>
      <c r="C78" s="13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C83" s="45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C86" s="13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>
      <c r="A89" s="2"/>
      <c r="B89" s="2"/>
      <c r="C89" s="13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>
      <c r="A91" s="2"/>
      <c r="B91" s="2"/>
      <c r="C91" s="13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C94" s="13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C97" s="13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2"/>
      <c r="B100" s="2"/>
      <c r="C100" s="13"/>
    </row>
    <row r="101" spans="1:9">
      <c r="A101" s="2"/>
      <c r="B101" s="2"/>
      <c r="E101" s="11"/>
      <c r="F101" s="10"/>
      <c r="G101" s="10"/>
      <c r="H101" s="10"/>
      <c r="I101" s="10"/>
    </row>
    <row r="102" spans="1:9">
      <c r="A102" s="2"/>
      <c r="B102" s="2"/>
      <c r="E102" s="11"/>
      <c r="F102" s="10"/>
      <c r="G102" s="10"/>
      <c r="H102" s="10"/>
      <c r="I102" s="10"/>
    </row>
    <row r="103" spans="1:9">
      <c r="A103" s="2"/>
      <c r="B103" s="2"/>
      <c r="E103" s="11"/>
      <c r="F103" s="10"/>
      <c r="G103" s="10"/>
      <c r="H103" s="10"/>
      <c r="I103" s="10"/>
    </row>
    <row r="104" spans="1:9">
      <c r="A104" s="2"/>
      <c r="B104" s="2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C106" s="45"/>
      <c r="E106" s="11"/>
      <c r="F106" s="10"/>
      <c r="G106" s="10"/>
      <c r="H106" s="10"/>
      <c r="I106" s="10"/>
    </row>
    <row r="107" spans="1:9">
      <c r="A107" s="2"/>
      <c r="B107" s="2"/>
      <c r="C107" s="45"/>
      <c r="E107" s="11"/>
      <c r="F107" s="10"/>
      <c r="G107" s="10"/>
      <c r="H107" s="10"/>
      <c r="I107" s="10"/>
    </row>
    <row r="108" spans="1:9">
      <c r="A108" s="2"/>
      <c r="B108" s="2"/>
      <c r="C108" s="45"/>
      <c r="E108" s="11"/>
      <c r="F108" s="10"/>
      <c r="G108" s="10"/>
      <c r="H108" s="10"/>
      <c r="I108" s="10"/>
    </row>
    <row r="109" spans="1:9">
      <c r="A109" s="2"/>
      <c r="B109" s="2"/>
      <c r="C109" s="45"/>
      <c r="E109" s="11"/>
      <c r="F109" s="10"/>
      <c r="G109" s="10"/>
      <c r="H109" s="10"/>
      <c r="I109" s="10"/>
    </row>
    <row r="110" spans="1:9">
      <c r="A110" s="2"/>
      <c r="B110" s="2"/>
      <c r="C110" s="45"/>
      <c r="E110" s="11"/>
      <c r="F110" s="10"/>
      <c r="G110" s="10"/>
      <c r="H110" s="10"/>
      <c r="I110" s="10"/>
    </row>
    <row r="111" spans="1:9">
      <c r="A111" s="2"/>
      <c r="B111" s="2"/>
      <c r="C111" s="45"/>
      <c r="E111" s="11"/>
      <c r="F111" s="10"/>
      <c r="G111" s="10"/>
      <c r="H111" s="10"/>
      <c r="I111" s="10"/>
    </row>
    <row r="112" spans="1:9">
      <c r="A112" s="2"/>
      <c r="B112" s="2"/>
      <c r="C112" s="45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46"/>
      <c r="B135" s="46"/>
      <c r="E135" s="11"/>
      <c r="F135" s="10"/>
      <c r="G135" s="10"/>
      <c r="H135" s="10"/>
      <c r="I135" s="10"/>
    </row>
    <row r="136" spans="1:9">
      <c r="A136" s="46"/>
      <c r="B136" s="46"/>
      <c r="E136" s="11"/>
      <c r="F136" s="10"/>
      <c r="G136" s="10"/>
      <c r="H136" s="10"/>
      <c r="I136" s="10"/>
    </row>
    <row r="137" spans="1:9">
      <c r="A137" s="46"/>
      <c r="B137" s="46"/>
      <c r="E137" s="11"/>
      <c r="F137" s="10"/>
      <c r="G137" s="10"/>
      <c r="H137" s="10"/>
      <c r="I137" s="10"/>
    </row>
    <row r="138" spans="1:9">
      <c r="A138" s="46"/>
      <c r="B138" s="46"/>
      <c r="E138" s="11"/>
      <c r="F138" s="10"/>
      <c r="G138" s="10"/>
      <c r="H138" s="10"/>
      <c r="I138" s="10"/>
    </row>
    <row r="139" spans="1:9">
      <c r="A139" s="46"/>
      <c r="B139" s="46"/>
      <c r="E139" s="11"/>
      <c r="F139" s="10"/>
      <c r="G139" s="10"/>
      <c r="H139" s="10"/>
      <c r="I139" s="10"/>
    </row>
    <row r="140" spans="1:9">
      <c r="A140" s="46"/>
      <c r="B140" s="46"/>
      <c r="E140" s="11"/>
      <c r="F140" s="10"/>
      <c r="G140" s="10"/>
      <c r="H140" s="10"/>
      <c r="I140" s="10"/>
    </row>
    <row r="141" spans="1:9">
      <c r="A141" s="46"/>
      <c r="B141" s="46"/>
      <c r="E141" s="11"/>
      <c r="F141" s="10"/>
      <c r="G141" s="10"/>
      <c r="H141" s="10"/>
      <c r="I141" s="10"/>
    </row>
    <row r="142" spans="1:9">
      <c r="A142" s="46"/>
      <c r="B142" s="46"/>
      <c r="E142" s="11"/>
      <c r="F142" s="10"/>
      <c r="G142" s="10"/>
      <c r="H142" s="10"/>
      <c r="I142" s="10"/>
    </row>
    <row r="143" spans="1:9">
      <c r="A143" s="46"/>
      <c r="B143" s="46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>
      <c r="A171" s="2"/>
      <c r="B171" s="2"/>
      <c r="C171" s="13"/>
      <c r="E171" s="11"/>
      <c r="F171" s="10"/>
      <c r="G171" s="10"/>
      <c r="H171" s="10"/>
      <c r="I171" s="10"/>
    </row>
    <row r="172" spans="1:9">
      <c r="A172" s="2"/>
      <c r="B172" s="2"/>
      <c r="C172" s="13"/>
      <c r="E172" s="11"/>
      <c r="F172" s="10"/>
      <c r="G172" s="10"/>
      <c r="H172" s="10"/>
      <c r="I172" s="10"/>
    </row>
    <row r="173" spans="1:9">
      <c r="A173" s="2"/>
      <c r="B173" s="2"/>
      <c r="C173" s="13"/>
      <c r="E173" s="11"/>
      <c r="F173" s="10"/>
      <c r="G173" s="10"/>
      <c r="H173" s="10"/>
      <c r="I173" s="10"/>
    </row>
    <row r="174" spans="1:9">
      <c r="A174" s="2"/>
      <c r="B174" s="2"/>
      <c r="C174" s="13"/>
      <c r="E174" s="11"/>
      <c r="F174" s="10"/>
      <c r="G174" s="10"/>
      <c r="H174" s="10"/>
      <c r="I174" s="10"/>
    </row>
    <row r="175" spans="1:9">
      <c r="A175" s="2"/>
      <c r="B175" s="2"/>
      <c r="E175" s="11"/>
      <c r="F175" s="10"/>
      <c r="G175" s="10"/>
      <c r="H175" s="10"/>
      <c r="I175" s="10"/>
    </row>
    <row r="176" spans="1:9">
      <c r="A176" s="2"/>
      <c r="B176" s="2"/>
      <c r="E176" s="11"/>
      <c r="F176" s="10"/>
      <c r="G176" s="10"/>
      <c r="H176" s="10"/>
      <c r="I176" s="10"/>
    </row>
    <row r="177" spans="1:9">
      <c r="A177" s="2"/>
      <c r="B177" s="2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>
      <c r="A179" s="2"/>
      <c r="B179" s="2"/>
      <c r="C179" s="13"/>
      <c r="E179" s="11"/>
      <c r="F179" s="10"/>
      <c r="G179" s="10"/>
      <c r="H179" s="10"/>
      <c r="I179" s="10"/>
    </row>
    <row r="180" spans="1:9">
      <c r="A180" s="2"/>
      <c r="B180" s="2"/>
      <c r="E180" s="11"/>
      <c r="F180" s="10"/>
      <c r="G180" s="10"/>
      <c r="H180" s="10"/>
      <c r="I180" s="10"/>
    </row>
    <row r="181" spans="1:9">
      <c r="A181" s="2"/>
      <c r="B181" s="2"/>
      <c r="E181" s="11"/>
      <c r="F181" s="10"/>
      <c r="G181" s="10"/>
      <c r="H181" s="10"/>
      <c r="I181" s="10"/>
    </row>
    <row r="182" spans="1:9">
      <c r="A182" s="2"/>
      <c r="B182" s="2"/>
      <c r="C182" s="13"/>
      <c r="E182" s="11"/>
      <c r="F182" s="10"/>
      <c r="G182" s="10"/>
      <c r="H182" s="10"/>
      <c r="I182" s="10"/>
    </row>
    <row r="183" spans="1:9">
      <c r="A183" s="2"/>
      <c r="B183" s="2"/>
      <c r="E183" s="11"/>
      <c r="F183" s="10"/>
      <c r="G183" s="10"/>
      <c r="H183" s="10"/>
      <c r="I183" s="10"/>
    </row>
    <row r="184" spans="1:9">
      <c r="A184" s="2"/>
      <c r="B184" s="2"/>
      <c r="C184" s="13"/>
      <c r="E184" s="11"/>
      <c r="F184" s="10"/>
      <c r="G184" s="10"/>
      <c r="H184" s="10"/>
      <c r="I184" s="10"/>
    </row>
    <row r="185" spans="1:9">
      <c r="A185" s="2"/>
      <c r="B185" s="2"/>
      <c r="E185" s="11"/>
      <c r="F185" s="10"/>
      <c r="G185" s="10"/>
      <c r="H185" s="10"/>
      <c r="I185" s="10"/>
    </row>
    <row r="186" spans="1:9">
      <c r="A186" s="2"/>
      <c r="B186" s="2"/>
      <c r="E186" s="11"/>
      <c r="F186" s="10"/>
      <c r="G186" s="10"/>
      <c r="H186" s="10"/>
      <c r="I186" s="10"/>
    </row>
    <row r="187" spans="1:9">
      <c r="A187" s="2"/>
      <c r="B187" s="2"/>
      <c r="E187" s="11"/>
      <c r="F187" s="10"/>
      <c r="G187" s="10"/>
      <c r="H187" s="10"/>
      <c r="I187" s="10"/>
    </row>
    <row r="188" spans="1:9">
      <c r="A188" s="2"/>
      <c r="B188" s="2"/>
      <c r="C188" s="13"/>
      <c r="E188" s="11"/>
      <c r="F188" s="10"/>
      <c r="G188" s="10"/>
      <c r="H188" s="10"/>
      <c r="I188" s="10"/>
    </row>
    <row r="189" spans="1:9">
      <c r="A189" s="2"/>
      <c r="B189" s="2"/>
      <c r="E189" s="11"/>
      <c r="F189" s="10"/>
      <c r="G189" s="10"/>
      <c r="H189" s="10"/>
      <c r="I189" s="10"/>
    </row>
    <row r="190" spans="1:9">
      <c r="A190" s="2"/>
      <c r="B190" s="2"/>
      <c r="E190" s="11"/>
      <c r="F190" s="10"/>
      <c r="G190" s="10"/>
      <c r="H190" s="10"/>
      <c r="I190" s="10"/>
    </row>
    <row r="191" spans="1:9">
      <c r="A191" s="2"/>
      <c r="B191" s="2"/>
      <c r="E191" s="11"/>
      <c r="F191" s="10"/>
      <c r="G191" s="10"/>
      <c r="H191" s="10"/>
      <c r="I191" s="10"/>
    </row>
    <row r="192" spans="1:9">
      <c r="A192" s="2"/>
      <c r="B192" s="2"/>
      <c r="E192" s="11"/>
      <c r="F192" s="10"/>
      <c r="G192" s="10"/>
      <c r="H192" s="10"/>
      <c r="I192" s="10"/>
    </row>
    <row r="193" spans="1:9">
      <c r="A193" s="2"/>
      <c r="B193" s="2"/>
      <c r="E193" s="11"/>
      <c r="F193" s="10"/>
      <c r="G193" s="10"/>
      <c r="H193" s="10"/>
      <c r="I193" s="10"/>
    </row>
    <row r="194" spans="1:9">
      <c r="A194" s="2"/>
      <c r="B194" s="2"/>
      <c r="E194" s="11"/>
      <c r="F194" s="10"/>
      <c r="G194" s="10"/>
      <c r="H194" s="10"/>
      <c r="I194" s="10"/>
    </row>
    <row r="195" spans="1:9">
      <c r="A195" s="2"/>
      <c r="B195" s="2"/>
      <c r="C195" s="13"/>
      <c r="E195" s="11"/>
      <c r="F195" s="10"/>
      <c r="G195" s="10"/>
      <c r="H195" s="10"/>
      <c r="I195" s="10"/>
    </row>
    <row r="196" spans="1:9">
      <c r="A196" s="2"/>
      <c r="B196" s="2"/>
      <c r="E196" s="11"/>
      <c r="F196" s="10"/>
      <c r="G196" s="10"/>
      <c r="H196" s="10"/>
      <c r="I196" s="10"/>
    </row>
    <row r="197" spans="1:9">
      <c r="A197" s="2"/>
      <c r="B197" s="2"/>
      <c r="E197" s="11"/>
      <c r="F197" s="10"/>
      <c r="G197" s="10"/>
      <c r="H197" s="10"/>
      <c r="I197" s="10"/>
    </row>
    <row r="198" spans="1:9">
      <c r="A198" s="2"/>
      <c r="B198" s="2"/>
      <c r="E198" s="11"/>
      <c r="F198" s="10"/>
      <c r="G198" s="10"/>
      <c r="H198" s="10"/>
      <c r="I198" s="10"/>
    </row>
    <row r="199" spans="1:9">
      <c r="A199" s="2"/>
      <c r="B199" s="2"/>
      <c r="C199" s="13"/>
      <c r="E199" s="11"/>
      <c r="F199" s="10"/>
      <c r="G199" s="10"/>
      <c r="H199" s="10"/>
      <c r="I199" s="10"/>
    </row>
    <row r="200" spans="1:9">
      <c r="A200" s="2"/>
      <c r="B200" s="2"/>
      <c r="E200" s="11"/>
      <c r="F200" s="10"/>
      <c r="G200" s="10"/>
      <c r="H200" s="10"/>
      <c r="I200" s="10"/>
    </row>
    <row r="201" spans="1:9">
      <c r="A201" s="2"/>
      <c r="B201" s="2"/>
      <c r="E201" s="11"/>
      <c r="F201" s="10"/>
      <c r="G201" s="10"/>
      <c r="H201" s="10"/>
      <c r="I201" s="10"/>
    </row>
    <row r="202" spans="1:9">
      <c r="A202" s="2"/>
      <c r="B202" s="2"/>
      <c r="E202" s="11"/>
      <c r="F202" s="10"/>
      <c r="G202" s="10"/>
      <c r="H202" s="10"/>
      <c r="I202" s="10"/>
    </row>
    <row r="204" spans="1:9">
      <c r="A204" s="2"/>
      <c r="B204" s="2"/>
      <c r="E204" s="11"/>
      <c r="F204" s="10"/>
      <c r="G204" s="10"/>
      <c r="H204" s="10"/>
      <c r="I204" s="10"/>
    </row>
    <row r="205" spans="1:9">
      <c r="A205" s="2"/>
      <c r="B205" s="2"/>
      <c r="C205" s="13"/>
      <c r="E205" s="11"/>
      <c r="F205" s="10"/>
      <c r="G205" s="10"/>
      <c r="H205" s="10"/>
      <c r="I205" s="10"/>
    </row>
    <row r="206" spans="1:9">
      <c r="A206" s="2"/>
      <c r="B206" s="2"/>
      <c r="C206" s="13"/>
      <c r="E206" s="11"/>
      <c r="F206" s="10"/>
      <c r="G206" s="10"/>
      <c r="H206" s="10"/>
      <c r="I206" s="10"/>
    </row>
    <row r="207" spans="1:9">
      <c r="A207" s="2"/>
      <c r="B207" s="2"/>
      <c r="C207" s="13"/>
      <c r="E207" s="11"/>
      <c r="F207" s="10"/>
      <c r="G207" s="10"/>
      <c r="H207" s="10"/>
      <c r="I207" s="10"/>
    </row>
    <row r="209" spans="1:9">
      <c r="A209" s="47"/>
      <c r="B209" s="47"/>
      <c r="C209" s="26"/>
      <c r="D209" s="17"/>
      <c r="E209" s="19"/>
      <c r="F209" s="20"/>
      <c r="G209" s="20"/>
      <c r="H209" s="20"/>
      <c r="I209" s="20"/>
    </row>
    <row r="210" spans="1:9" s="3" customFormat="1">
      <c r="C210" s="48"/>
      <c r="D210" s="4"/>
      <c r="E210" s="6"/>
    </row>
    <row r="211" spans="1:9">
      <c r="A211" s="57"/>
      <c r="B211" s="57"/>
      <c r="C211" s="57"/>
      <c r="D211" s="57"/>
      <c r="E211" s="58"/>
      <c r="F211" s="57"/>
      <c r="G211" s="57"/>
      <c r="H211" s="57"/>
      <c r="I211" s="57"/>
    </row>
    <row r="212" spans="1:9">
      <c r="A212" s="57"/>
      <c r="B212" s="57"/>
      <c r="C212" s="57"/>
      <c r="D212" s="57"/>
      <c r="E212" s="58"/>
      <c r="F212" s="57"/>
      <c r="G212" s="57"/>
      <c r="H212" s="57"/>
      <c r="I212" s="57"/>
    </row>
    <row r="213" spans="1:9">
      <c r="A213" s="57"/>
      <c r="B213" s="57"/>
      <c r="C213" s="57"/>
      <c r="D213" s="57"/>
      <c r="E213" s="58"/>
      <c r="F213" s="57"/>
      <c r="G213" s="57"/>
      <c r="H213" s="57"/>
      <c r="I213" s="57"/>
    </row>
    <row r="214" spans="1:9">
      <c r="A214" s="57"/>
      <c r="B214" s="57"/>
      <c r="C214" s="57"/>
      <c r="D214" s="57"/>
      <c r="E214" s="58"/>
      <c r="F214" s="57"/>
      <c r="G214" s="57"/>
      <c r="H214" s="57"/>
      <c r="I214" s="57"/>
    </row>
    <row r="215" spans="1:9">
      <c r="A215" s="57"/>
      <c r="B215" s="57"/>
      <c r="C215" s="57"/>
      <c r="D215" s="57"/>
      <c r="E215" s="58"/>
      <c r="F215" s="57"/>
      <c r="G215" s="57"/>
      <c r="H215" s="57"/>
      <c r="I215" s="57"/>
    </row>
    <row r="216" spans="1:9">
      <c r="A216" s="57"/>
      <c r="B216" s="57"/>
      <c r="C216" s="57"/>
      <c r="D216" s="57"/>
      <c r="E216" s="58"/>
      <c r="F216" s="57"/>
      <c r="G216" s="57"/>
      <c r="H216" s="57"/>
      <c r="I216" s="57"/>
    </row>
    <row r="217" spans="1:9">
      <c r="A217" s="57"/>
      <c r="B217" s="57"/>
      <c r="C217" s="57"/>
      <c r="D217" s="57"/>
      <c r="E217" s="58"/>
      <c r="F217" s="57"/>
      <c r="G217" s="57"/>
      <c r="H217" s="57"/>
      <c r="I217" s="57"/>
    </row>
    <row r="218" spans="1:9">
      <c r="A218" s="57"/>
      <c r="B218" s="57"/>
      <c r="C218" s="57"/>
      <c r="D218" s="57"/>
      <c r="E218" s="58"/>
      <c r="F218" s="57"/>
      <c r="G218" s="57"/>
      <c r="H218" s="57"/>
      <c r="I218" s="57"/>
    </row>
    <row r="219" spans="1:9">
      <c r="A219" s="57"/>
      <c r="B219" s="57"/>
      <c r="C219" s="57"/>
      <c r="D219" s="57"/>
      <c r="E219" s="58"/>
      <c r="F219" s="57"/>
      <c r="G219" s="57"/>
      <c r="H219" s="57"/>
      <c r="I219" s="57"/>
    </row>
    <row r="220" spans="1:9">
      <c r="A220" s="57"/>
      <c r="B220" s="57"/>
      <c r="C220" s="57"/>
      <c r="D220" s="57"/>
      <c r="E220" s="58"/>
      <c r="F220" s="57"/>
      <c r="G220" s="57"/>
      <c r="H220" s="57"/>
      <c r="I220" s="57"/>
    </row>
    <row r="221" spans="1:9">
      <c r="A221" s="57"/>
      <c r="B221" s="57"/>
      <c r="C221" s="57"/>
      <c r="D221" s="57"/>
      <c r="E221" s="58"/>
      <c r="F221" s="57"/>
      <c r="G221" s="57"/>
      <c r="H221" s="57"/>
      <c r="I221" s="57"/>
    </row>
    <row r="222" spans="1:9">
      <c r="A222" s="57"/>
      <c r="B222" s="57"/>
      <c r="C222" s="57"/>
      <c r="D222" s="57"/>
      <c r="E222" s="58"/>
      <c r="F222" s="57"/>
      <c r="G222" s="57"/>
      <c r="H222" s="57"/>
      <c r="I222" s="57"/>
    </row>
    <row r="223" spans="1:9">
      <c r="A223" s="57"/>
      <c r="B223" s="57"/>
      <c r="C223" s="57"/>
      <c r="D223" s="57"/>
      <c r="E223" s="58"/>
      <c r="F223" s="57"/>
      <c r="G223" s="57"/>
      <c r="H223" s="57"/>
      <c r="I223" s="57"/>
    </row>
    <row r="224" spans="1:9">
      <c r="A224" s="57"/>
      <c r="B224" s="57"/>
      <c r="C224" s="57"/>
      <c r="D224" s="57"/>
      <c r="E224" s="58"/>
      <c r="F224" s="57"/>
      <c r="G224" s="57"/>
      <c r="H224" s="57"/>
      <c r="I224" s="57"/>
    </row>
    <row r="225" spans="1:9">
      <c r="A225" s="57"/>
      <c r="B225" s="57"/>
      <c r="C225" s="57"/>
      <c r="D225" s="57"/>
      <c r="E225" s="58"/>
      <c r="F225" s="57"/>
      <c r="G225" s="57"/>
      <c r="H225" s="57"/>
      <c r="I225" s="57"/>
    </row>
    <row r="226" spans="1:9">
      <c r="A226" s="57"/>
      <c r="B226" s="57"/>
      <c r="C226" s="57"/>
      <c r="D226" s="57"/>
      <c r="E226" s="58"/>
      <c r="F226" s="57"/>
      <c r="G226" s="57"/>
      <c r="H226" s="57"/>
      <c r="I226" s="57"/>
    </row>
    <row r="227" spans="1:9">
      <c r="A227" s="57"/>
      <c r="B227" s="57"/>
      <c r="C227" s="57"/>
      <c r="D227" s="57"/>
      <c r="E227" s="58"/>
      <c r="F227" s="57"/>
      <c r="G227" s="57"/>
      <c r="H227" s="57"/>
      <c r="I227" s="57"/>
    </row>
    <row r="228" spans="1:9">
      <c r="A228" s="57"/>
      <c r="B228" s="57"/>
      <c r="C228" s="57"/>
      <c r="D228" s="57"/>
      <c r="E228" s="58"/>
      <c r="F228" s="57"/>
      <c r="G228" s="57"/>
      <c r="H228" s="57"/>
      <c r="I228" s="57"/>
    </row>
    <row r="229" spans="1:9">
      <c r="A229" s="57"/>
      <c r="B229" s="57"/>
      <c r="C229" s="57"/>
      <c r="D229" s="57"/>
      <c r="E229" s="58"/>
      <c r="F229" s="57"/>
      <c r="G229" s="57"/>
      <c r="H229" s="57"/>
      <c r="I229" s="57"/>
    </row>
    <row r="230" spans="1:9">
      <c r="A230" s="57"/>
      <c r="B230" s="57"/>
      <c r="C230" s="57"/>
      <c r="D230" s="57"/>
      <c r="E230" s="58"/>
      <c r="F230" s="57"/>
      <c r="G230" s="57"/>
      <c r="H230" s="57"/>
      <c r="I230" s="57"/>
    </row>
    <row r="231" spans="1:9">
      <c r="A231" s="57"/>
      <c r="B231" s="57"/>
      <c r="C231" s="57"/>
      <c r="D231" s="57"/>
      <c r="E231" s="58"/>
      <c r="F231" s="57"/>
      <c r="G231" s="57"/>
      <c r="H231" s="57"/>
      <c r="I231" s="57"/>
    </row>
    <row r="232" spans="1:9">
      <c r="A232" s="57"/>
      <c r="B232" s="57"/>
      <c r="C232" s="57"/>
      <c r="D232" s="57"/>
      <c r="E232" s="58"/>
      <c r="F232" s="57"/>
      <c r="G232" s="57"/>
      <c r="H232" s="57"/>
      <c r="I232" s="57"/>
    </row>
    <row r="233" spans="1:9">
      <c r="A233" s="57"/>
      <c r="B233" s="57"/>
      <c r="C233" s="57"/>
      <c r="D233" s="57"/>
      <c r="E233" s="58"/>
      <c r="F233" s="57"/>
      <c r="G233" s="57"/>
      <c r="H233" s="57"/>
      <c r="I233" s="57"/>
    </row>
    <row r="234" spans="1:9">
      <c r="A234" s="57"/>
      <c r="B234" s="57"/>
      <c r="C234" s="57"/>
      <c r="D234" s="57"/>
      <c r="E234" s="58"/>
      <c r="F234" s="57"/>
      <c r="G234" s="57"/>
      <c r="H234" s="57"/>
      <c r="I234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5361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83820</xdr:rowOff>
              </from>
              <to>
                <xdr:col>0</xdr:col>
                <xdr:colOff>1028700</xdr:colOff>
                <xdr:row>4</xdr:row>
                <xdr:rowOff>30480</xdr:rowOff>
              </to>
            </anchor>
          </objectPr>
        </oleObject>
      </mc:Choice>
      <mc:Fallback>
        <oleObject progId="Word.Picture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12"/>
  <sheetViews>
    <sheetView tabSelected="1" view="pageBreakPreview" zoomScale="80" zoomScaleNormal="75" workbookViewId="0">
      <pane ySplit="9" topLeftCell="A10" activePane="bottomLeft" state="frozen"/>
      <selection activeCell="K1" sqref="K1:P1048576"/>
      <selection pane="bottomLeft" activeCell="C24" sqref="C24"/>
    </sheetView>
  </sheetViews>
  <sheetFormatPr defaultColWidth="9.109375" defaultRowHeight="13.2" outlineLevelCol="1"/>
  <cols>
    <col min="1" max="1" width="14.5546875" style="1" customWidth="1"/>
    <col min="2" max="2" width="10.109375" style="1" customWidth="1"/>
    <col min="3" max="3" width="84.88671875" style="1" customWidth="1"/>
    <col min="4" max="4" width="5.5546875" style="2" customWidth="1"/>
    <col min="5" max="5" width="10" style="5" bestFit="1" customWidth="1"/>
    <col min="6" max="6" width="11.44140625" style="1" customWidth="1" outlineLevel="1"/>
    <col min="7" max="7" width="11.77734375" style="1" customWidth="1" outlineLevel="1"/>
    <col min="8" max="8" width="13.77734375" style="1" customWidth="1" outlineLevel="1"/>
    <col min="9" max="9" width="14.88671875" style="1" customWidth="1" outlineLevel="1"/>
    <col min="10" max="10" width="17.6640625" style="1" customWidth="1" outlineLevel="1"/>
    <col min="11" max="16384" width="9.109375" style="1"/>
  </cols>
  <sheetData>
    <row r="1" spans="1:10">
      <c r="E1" s="11"/>
      <c r="F1" s="10"/>
      <c r="G1" s="10"/>
      <c r="H1" s="10"/>
      <c r="I1" s="10"/>
    </row>
    <row r="2" spans="1:10">
      <c r="C2" s="7" t="s">
        <v>75</v>
      </c>
      <c r="D2" s="12"/>
      <c r="E2" s="11"/>
      <c r="F2" s="10"/>
      <c r="G2" s="10"/>
      <c r="H2" s="10"/>
      <c r="I2" s="10"/>
    </row>
    <row r="3" spans="1:10">
      <c r="C3" s="13"/>
      <c r="D3" s="12"/>
      <c r="E3" s="11"/>
      <c r="F3" s="10"/>
      <c r="G3" s="10"/>
      <c r="H3" s="10"/>
      <c r="I3" s="10"/>
    </row>
    <row r="4" spans="1:10">
      <c r="C4" s="13"/>
      <c r="D4" s="12"/>
      <c r="E4" s="11"/>
      <c r="F4" s="10"/>
      <c r="G4" s="10"/>
      <c r="H4" s="10"/>
      <c r="I4" s="10"/>
    </row>
    <row r="5" spans="1:10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8" thickBot="1">
      <c r="A8" s="13"/>
      <c r="B8" s="13"/>
      <c r="C8" s="13"/>
      <c r="E8" s="11"/>
      <c r="F8" s="10"/>
      <c r="G8" s="10"/>
      <c r="H8" s="10"/>
      <c r="I8" s="10"/>
    </row>
    <row r="9" spans="1:10" ht="27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.8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8" thickBot="1">
      <c r="A11" s="21">
        <v>1</v>
      </c>
      <c r="B11" s="52"/>
      <c r="C11" s="22" t="s">
        <v>188</v>
      </c>
      <c r="D11" s="16"/>
      <c r="E11" s="23"/>
      <c r="F11" s="24"/>
      <c r="G11" s="24"/>
      <c r="H11" s="24"/>
      <c r="I11" s="24"/>
      <c r="J11" s="25"/>
    </row>
    <row r="12" spans="1:10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>
      <c r="A13" s="28" t="s">
        <v>8</v>
      </c>
      <c r="B13" s="28"/>
      <c r="C13" s="47" t="s">
        <v>214</v>
      </c>
      <c r="D13" s="19" t="s">
        <v>85</v>
      </c>
      <c r="E13" s="27">
        <v>2</v>
      </c>
      <c r="F13" s="11"/>
      <c r="G13" s="11">
        <f t="shared" ref="G13:G37" si="0">E13*F13</f>
        <v>0</v>
      </c>
      <c r="H13" s="11"/>
      <c r="I13" s="11">
        <f t="shared" ref="I13:I37" si="1">E13*H13</f>
        <v>0</v>
      </c>
      <c r="J13" s="11">
        <f t="shared" ref="J13:J37" si="2">G13+I13</f>
        <v>0</v>
      </c>
    </row>
    <row r="14" spans="1:10">
      <c r="A14" s="28" t="s">
        <v>9</v>
      </c>
      <c r="B14" s="28"/>
      <c r="C14" s="29" t="s">
        <v>219</v>
      </c>
      <c r="D14" s="19" t="s">
        <v>85</v>
      </c>
      <c r="E14" s="27">
        <v>1</v>
      </c>
      <c r="F14" s="11"/>
      <c r="G14" s="11">
        <f t="shared" si="0"/>
        <v>0</v>
      </c>
      <c r="H14" s="11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/>
      <c r="C15" s="29" t="s">
        <v>215</v>
      </c>
      <c r="D15" s="19" t="s">
        <v>85</v>
      </c>
      <c r="E15" s="27">
        <v>2</v>
      </c>
      <c r="F15" s="11"/>
      <c r="G15" s="11">
        <f t="shared" si="0"/>
        <v>0</v>
      </c>
      <c r="H15" s="11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30"/>
      <c r="C16" s="31" t="s">
        <v>213</v>
      </c>
      <c r="D16" s="32" t="s">
        <v>85</v>
      </c>
      <c r="E16" s="33">
        <v>1</v>
      </c>
      <c r="F16" s="11"/>
      <c r="G16" s="11">
        <f t="shared" si="0"/>
        <v>0</v>
      </c>
      <c r="H16" s="11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28"/>
      <c r="C17" s="29" t="s">
        <v>217</v>
      </c>
      <c r="D17" s="19" t="s">
        <v>85</v>
      </c>
      <c r="E17" s="27">
        <v>1</v>
      </c>
      <c r="F17" s="11"/>
      <c r="G17" s="11">
        <f t="shared" si="0"/>
        <v>0</v>
      </c>
      <c r="H17" s="11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28"/>
      <c r="C18" s="29" t="s">
        <v>216</v>
      </c>
      <c r="D18" s="19" t="s">
        <v>85</v>
      </c>
      <c r="E18" s="27">
        <v>1</v>
      </c>
      <c r="F18" s="11"/>
      <c r="G18" s="11">
        <f t="shared" si="0"/>
        <v>0</v>
      </c>
      <c r="H18" s="11"/>
      <c r="I18" s="11">
        <f t="shared" si="1"/>
        <v>0</v>
      </c>
      <c r="J18" s="11">
        <f t="shared" si="2"/>
        <v>0</v>
      </c>
    </row>
    <row r="19" spans="1:10">
      <c r="A19" s="28" t="s">
        <v>15</v>
      </c>
      <c r="B19" s="28"/>
      <c r="C19" s="29" t="s">
        <v>218</v>
      </c>
      <c r="D19" s="19" t="s">
        <v>85</v>
      </c>
      <c r="E19" s="27">
        <v>1</v>
      </c>
      <c r="F19" s="11"/>
      <c r="G19" s="11">
        <f t="shared" si="0"/>
        <v>0</v>
      </c>
      <c r="H19" s="11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28"/>
      <c r="C20" s="29" t="s">
        <v>220</v>
      </c>
      <c r="D20" s="19" t="s">
        <v>85</v>
      </c>
      <c r="E20" s="27">
        <v>6</v>
      </c>
      <c r="F20" s="11"/>
      <c r="G20" s="11">
        <f t="shared" si="0"/>
        <v>0</v>
      </c>
      <c r="H20" s="11"/>
      <c r="I20" s="11">
        <f t="shared" si="1"/>
        <v>0</v>
      </c>
      <c r="J20" s="11">
        <f t="shared" si="2"/>
        <v>0</v>
      </c>
    </row>
    <row r="21" spans="1:10">
      <c r="A21" s="28" t="s">
        <v>17</v>
      </c>
      <c r="B21" s="28"/>
      <c r="C21" s="29" t="s">
        <v>225</v>
      </c>
      <c r="D21" s="19" t="s">
        <v>85</v>
      </c>
      <c r="E21" s="27">
        <v>4</v>
      </c>
      <c r="F21" s="11"/>
      <c r="G21" s="11">
        <f t="shared" si="0"/>
        <v>0</v>
      </c>
      <c r="H21" s="11"/>
      <c r="I21" s="11">
        <f t="shared" si="1"/>
        <v>0</v>
      </c>
      <c r="J21" s="11">
        <f t="shared" si="2"/>
        <v>0</v>
      </c>
    </row>
    <row r="22" spans="1:10">
      <c r="A22" s="28" t="s">
        <v>18</v>
      </c>
      <c r="B22" s="28"/>
      <c r="C22" s="29" t="s">
        <v>221</v>
      </c>
      <c r="D22" s="19" t="s">
        <v>85</v>
      </c>
      <c r="E22" s="27">
        <v>4</v>
      </c>
      <c r="F22" s="11"/>
      <c r="G22" s="11">
        <f t="shared" si="0"/>
        <v>0</v>
      </c>
      <c r="H22" s="11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28"/>
      <c r="C23" s="29" t="s">
        <v>222</v>
      </c>
      <c r="D23" s="19" t="s">
        <v>85</v>
      </c>
      <c r="E23" s="27">
        <v>1</v>
      </c>
      <c r="F23" s="11"/>
      <c r="G23" s="11">
        <f t="shared" si="0"/>
        <v>0</v>
      </c>
      <c r="H23" s="11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28"/>
      <c r="C24" s="29" t="s">
        <v>223</v>
      </c>
      <c r="D24" s="19" t="s">
        <v>85</v>
      </c>
      <c r="E24" s="27">
        <v>2</v>
      </c>
      <c r="F24" s="11"/>
      <c r="G24" s="11">
        <f t="shared" si="0"/>
        <v>0</v>
      </c>
      <c r="H24" s="11"/>
      <c r="I24" s="11">
        <f t="shared" si="1"/>
        <v>0</v>
      </c>
      <c r="J24" s="11">
        <f t="shared" si="2"/>
        <v>0</v>
      </c>
    </row>
    <row r="25" spans="1:10">
      <c r="A25" s="28" t="s">
        <v>21</v>
      </c>
      <c r="B25" s="28"/>
      <c r="C25" s="29" t="s">
        <v>224</v>
      </c>
      <c r="D25" s="19" t="s">
        <v>85</v>
      </c>
      <c r="E25" s="27">
        <v>2</v>
      </c>
      <c r="F25" s="11"/>
      <c r="G25" s="11">
        <f t="shared" si="0"/>
        <v>0</v>
      </c>
      <c r="H25" s="11"/>
      <c r="I25" s="11">
        <f t="shared" si="1"/>
        <v>0</v>
      </c>
      <c r="J25" s="11">
        <f t="shared" si="2"/>
        <v>0</v>
      </c>
    </row>
    <row r="26" spans="1:10">
      <c r="A26" s="28" t="s">
        <v>22</v>
      </c>
      <c r="B26" s="28"/>
      <c r="C26" s="29"/>
      <c r="D26" s="19"/>
      <c r="E26" s="27"/>
      <c r="F26" s="11"/>
      <c r="G26" s="11"/>
      <c r="H26" s="11"/>
      <c r="I26" s="11"/>
      <c r="J26" s="11"/>
    </row>
    <row r="27" spans="1:10">
      <c r="A27" s="28" t="s">
        <v>23</v>
      </c>
      <c r="B27" s="28"/>
      <c r="C27" s="29" t="s">
        <v>227</v>
      </c>
      <c r="D27" s="19" t="s">
        <v>100</v>
      </c>
      <c r="E27" s="27">
        <f>19*30</f>
        <v>570</v>
      </c>
      <c r="F27" s="11"/>
      <c r="G27" s="11">
        <f t="shared" si="0"/>
        <v>0</v>
      </c>
      <c r="H27" s="11"/>
      <c r="I27" s="11">
        <f t="shared" si="1"/>
        <v>0</v>
      </c>
      <c r="J27" s="11">
        <f t="shared" si="2"/>
        <v>0</v>
      </c>
    </row>
    <row r="28" spans="1:10">
      <c r="A28" s="28" t="s">
        <v>24</v>
      </c>
      <c r="B28" s="28"/>
      <c r="C28" s="29" t="s">
        <v>228</v>
      </c>
      <c r="D28" s="19" t="s">
        <v>100</v>
      </c>
      <c r="E28" s="27">
        <v>185</v>
      </c>
      <c r="F28" s="11"/>
      <c r="G28" s="11">
        <f t="shared" si="0"/>
        <v>0</v>
      </c>
      <c r="H28" s="11"/>
      <c r="I28" s="11">
        <f t="shared" si="1"/>
        <v>0</v>
      </c>
      <c r="J28" s="11">
        <f t="shared" si="2"/>
        <v>0</v>
      </c>
    </row>
    <row r="29" spans="1:10">
      <c r="A29" s="28" t="s">
        <v>25</v>
      </c>
      <c r="B29" s="28"/>
      <c r="C29" s="29" t="s">
        <v>177</v>
      </c>
      <c r="D29" s="19" t="s">
        <v>85</v>
      </c>
      <c r="E29" s="27">
        <v>225</v>
      </c>
      <c r="F29" s="71"/>
      <c r="G29" s="71">
        <f t="shared" si="0"/>
        <v>0</v>
      </c>
      <c r="H29" s="71"/>
      <c r="I29" s="71">
        <f t="shared" si="1"/>
        <v>0</v>
      </c>
      <c r="J29" s="71">
        <f t="shared" si="2"/>
        <v>0</v>
      </c>
    </row>
    <row r="30" spans="1:10">
      <c r="A30" s="28" t="s">
        <v>26</v>
      </c>
      <c r="B30" s="28"/>
      <c r="C30" s="29" t="s">
        <v>178</v>
      </c>
      <c r="D30" s="19" t="s">
        <v>85</v>
      </c>
      <c r="E30" s="27">
        <v>150</v>
      </c>
      <c r="F30" s="71"/>
      <c r="G30" s="71">
        <f t="shared" si="0"/>
        <v>0</v>
      </c>
      <c r="H30" s="71"/>
      <c r="I30" s="71">
        <f t="shared" si="1"/>
        <v>0</v>
      </c>
      <c r="J30" s="71">
        <f t="shared" si="2"/>
        <v>0</v>
      </c>
    </row>
    <row r="31" spans="1:10">
      <c r="A31" s="28" t="s">
        <v>27</v>
      </c>
      <c r="B31" s="28"/>
      <c r="C31" s="29" t="s">
        <v>103</v>
      </c>
      <c r="D31" s="19" t="s">
        <v>104</v>
      </c>
      <c r="E31" s="27">
        <v>1</v>
      </c>
      <c r="F31" s="11"/>
      <c r="G31" s="11">
        <f t="shared" si="0"/>
        <v>0</v>
      </c>
      <c r="H31" s="11"/>
      <c r="I31" s="11">
        <f t="shared" si="1"/>
        <v>0</v>
      </c>
      <c r="J31" s="11">
        <f t="shared" si="2"/>
        <v>0</v>
      </c>
    </row>
    <row r="32" spans="1:10">
      <c r="A32" s="28" t="s">
        <v>28</v>
      </c>
      <c r="B32" s="28"/>
      <c r="C32" s="29" t="s">
        <v>229</v>
      </c>
      <c r="D32" s="19" t="s">
        <v>104</v>
      </c>
      <c r="E32" s="27">
        <v>1</v>
      </c>
      <c r="F32" s="11"/>
      <c r="G32" s="11">
        <f t="shared" si="0"/>
        <v>0</v>
      </c>
      <c r="H32" s="11"/>
      <c r="I32" s="11">
        <f t="shared" si="1"/>
        <v>0</v>
      </c>
      <c r="J32" s="11">
        <f t="shared" si="2"/>
        <v>0</v>
      </c>
    </row>
    <row r="33" spans="1:10">
      <c r="A33" s="28" t="s">
        <v>29</v>
      </c>
      <c r="B33" s="28"/>
      <c r="C33" s="29" t="s">
        <v>108</v>
      </c>
      <c r="D33" s="19" t="s">
        <v>104</v>
      </c>
      <c r="E33" s="27">
        <v>1</v>
      </c>
      <c r="F33" s="71"/>
      <c r="G33" s="71">
        <f t="shared" si="0"/>
        <v>0</v>
      </c>
      <c r="H33" s="71"/>
      <c r="I33" s="71">
        <f t="shared" si="1"/>
        <v>0</v>
      </c>
      <c r="J33" s="71">
        <f t="shared" si="2"/>
        <v>0</v>
      </c>
    </row>
    <row r="34" spans="1:10">
      <c r="A34" s="28" t="s">
        <v>30</v>
      </c>
      <c r="B34" s="28"/>
      <c r="C34" s="29" t="s">
        <v>109</v>
      </c>
      <c r="D34" s="19" t="s">
        <v>104</v>
      </c>
      <c r="E34" s="27">
        <v>1</v>
      </c>
      <c r="F34" s="71"/>
      <c r="G34" s="71">
        <f t="shared" si="0"/>
        <v>0</v>
      </c>
      <c r="H34" s="71"/>
      <c r="I34" s="71">
        <f t="shared" si="1"/>
        <v>0</v>
      </c>
      <c r="J34" s="71">
        <f t="shared" si="2"/>
        <v>0</v>
      </c>
    </row>
    <row r="35" spans="1:10">
      <c r="A35" s="28" t="s">
        <v>31</v>
      </c>
      <c r="B35" s="28"/>
      <c r="C35" s="29" t="s">
        <v>47</v>
      </c>
      <c r="D35" s="19" t="s">
        <v>104</v>
      </c>
      <c r="E35" s="27">
        <v>1</v>
      </c>
      <c r="F35" s="71"/>
      <c r="G35" s="71">
        <f t="shared" si="0"/>
        <v>0</v>
      </c>
      <c r="H35" s="71"/>
      <c r="I35" s="71">
        <f t="shared" si="1"/>
        <v>0</v>
      </c>
      <c r="J35" s="71">
        <f t="shared" si="2"/>
        <v>0</v>
      </c>
    </row>
    <row r="36" spans="1:10">
      <c r="A36" s="28" t="s">
        <v>32</v>
      </c>
      <c r="B36" s="28"/>
      <c r="C36" s="29" t="s">
        <v>46</v>
      </c>
      <c r="D36" s="19" t="s">
        <v>104</v>
      </c>
      <c r="E36" s="27">
        <v>1</v>
      </c>
      <c r="F36" s="71"/>
      <c r="G36" s="71">
        <f t="shared" si="0"/>
        <v>0</v>
      </c>
      <c r="H36" s="71"/>
      <c r="I36" s="71">
        <f t="shared" si="1"/>
        <v>0</v>
      </c>
      <c r="J36" s="71">
        <f t="shared" si="2"/>
        <v>0</v>
      </c>
    </row>
    <row r="37" spans="1:10">
      <c r="A37" s="28" t="s">
        <v>33</v>
      </c>
      <c r="B37" s="28"/>
      <c r="C37" s="29" t="s">
        <v>53</v>
      </c>
      <c r="D37" s="19" t="s">
        <v>104</v>
      </c>
      <c r="E37" s="27">
        <v>1</v>
      </c>
      <c r="F37" s="71"/>
      <c r="G37" s="71">
        <f t="shared" si="0"/>
        <v>0</v>
      </c>
      <c r="H37" s="71"/>
      <c r="I37" s="71">
        <f t="shared" si="1"/>
        <v>0</v>
      </c>
      <c r="J37" s="71">
        <f t="shared" si="2"/>
        <v>0</v>
      </c>
    </row>
    <row r="38" spans="1:10" ht="13.8" thickBot="1">
      <c r="A38" s="28" t="s">
        <v>54</v>
      </c>
      <c r="B38" s="28"/>
      <c r="C38" s="29"/>
      <c r="D38" s="19"/>
      <c r="E38" s="27"/>
      <c r="F38" s="11"/>
      <c r="G38" s="11"/>
      <c r="H38" s="11"/>
      <c r="I38" s="11"/>
      <c r="J38" s="11"/>
    </row>
    <row r="39" spans="1:10" ht="13.8" thickBot="1">
      <c r="A39" s="15"/>
      <c r="B39" s="16"/>
      <c r="C39" s="22" t="s">
        <v>206</v>
      </c>
      <c r="D39" s="23"/>
      <c r="E39" s="37"/>
      <c r="F39" s="38"/>
      <c r="G39" s="38">
        <f>SUM(G12:G38)</f>
        <v>0</v>
      </c>
      <c r="H39" s="38"/>
      <c r="I39" s="38">
        <f>SUM(I12:I38)</f>
        <v>0</v>
      </c>
      <c r="J39" s="39">
        <f>SUM(J12:J38)</f>
        <v>0</v>
      </c>
    </row>
    <row r="40" spans="1:10">
      <c r="A40" s="17"/>
      <c r="B40" s="17"/>
      <c r="C40" s="18"/>
      <c r="D40" s="19"/>
      <c r="E40" s="27"/>
      <c r="F40" s="19"/>
      <c r="G40" s="19"/>
      <c r="H40" s="19"/>
      <c r="I40" s="19"/>
      <c r="J40" s="11"/>
    </row>
    <row r="41" spans="1:10">
      <c r="A41" s="17"/>
      <c r="B41" s="17"/>
      <c r="C41" s="29"/>
      <c r="D41" s="17"/>
      <c r="E41" s="19"/>
      <c r="F41" s="10"/>
      <c r="G41" s="10"/>
      <c r="H41" s="10"/>
      <c r="I41" s="10"/>
    </row>
    <row r="42" spans="1:10">
      <c r="A42" s="17"/>
      <c r="B42" s="17"/>
      <c r="C42" s="29"/>
      <c r="D42" s="17"/>
      <c r="E42" s="19"/>
      <c r="F42" s="10"/>
      <c r="G42" s="10"/>
      <c r="H42" s="10"/>
      <c r="I42" s="10"/>
    </row>
    <row r="43" spans="1:10">
      <c r="A43" s="17"/>
      <c r="B43" s="17"/>
      <c r="C43" s="29"/>
      <c r="D43" s="17"/>
      <c r="E43" s="19"/>
      <c r="F43" s="10"/>
      <c r="G43" s="10"/>
      <c r="H43" s="10"/>
      <c r="I43" s="10"/>
    </row>
    <row r="44" spans="1:10">
      <c r="A44" s="17"/>
      <c r="B44" s="17"/>
      <c r="C44" s="29"/>
      <c r="D44" s="17"/>
      <c r="E44" s="19"/>
      <c r="F44" s="10"/>
      <c r="G44" s="10"/>
      <c r="H44" s="10"/>
      <c r="I44" s="10"/>
    </row>
    <row r="45" spans="1:10">
      <c r="A45" s="17"/>
      <c r="B45" s="17"/>
      <c r="C45" s="29"/>
      <c r="D45" s="17"/>
      <c r="E45" s="19"/>
      <c r="F45" s="10"/>
      <c r="G45" s="10"/>
      <c r="H45" s="10"/>
      <c r="I45" s="10"/>
    </row>
    <row r="46" spans="1:10">
      <c r="A46" s="17"/>
      <c r="B46" s="17"/>
      <c r="C46" s="29"/>
      <c r="D46" s="17"/>
      <c r="E46" s="19"/>
      <c r="F46" s="10"/>
      <c r="G46" s="10"/>
      <c r="H46" s="10"/>
      <c r="I46" s="10"/>
    </row>
    <row r="47" spans="1:10">
      <c r="A47" s="17"/>
      <c r="B47" s="17"/>
      <c r="C47" s="29"/>
      <c r="D47" s="17"/>
      <c r="E47" s="19"/>
      <c r="F47" s="10"/>
      <c r="G47" s="10"/>
      <c r="H47" s="10"/>
      <c r="I47" s="10"/>
    </row>
    <row r="48" spans="1:10">
      <c r="A48" s="17"/>
      <c r="B48" s="17"/>
      <c r="C48" s="29"/>
      <c r="D48" s="17"/>
      <c r="E48" s="19"/>
      <c r="F48" s="10"/>
      <c r="G48" s="10"/>
      <c r="H48" s="10"/>
      <c r="I48" s="10"/>
    </row>
    <row r="49" spans="1:9">
      <c r="A49" s="17"/>
      <c r="B49" s="17"/>
      <c r="C49" s="29"/>
      <c r="D49" s="17"/>
      <c r="E49" s="19"/>
      <c r="F49" s="10"/>
      <c r="G49" s="10"/>
      <c r="H49" s="10"/>
      <c r="I49" s="10"/>
    </row>
    <row r="50" spans="1:9">
      <c r="A50" s="17"/>
      <c r="B50" s="17"/>
      <c r="C50" s="29"/>
      <c r="D50" s="17"/>
      <c r="E50" s="19"/>
      <c r="F50" s="10"/>
      <c r="G50" s="10"/>
      <c r="H50" s="10"/>
      <c r="I50" s="10"/>
    </row>
    <row r="51" spans="1:9">
      <c r="A51" s="17"/>
      <c r="B51" s="17"/>
      <c r="C51" s="26"/>
      <c r="D51" s="17"/>
      <c r="E51" s="19"/>
      <c r="F51" s="20"/>
      <c r="G51" s="20"/>
      <c r="H51" s="20"/>
      <c r="I51" s="20"/>
    </row>
    <row r="52" spans="1:9">
      <c r="A52" s="17"/>
      <c r="B52" s="17"/>
      <c r="C52" s="26"/>
      <c r="D52" s="17"/>
      <c r="E52" s="19"/>
      <c r="F52" s="20"/>
      <c r="G52" s="20"/>
      <c r="H52" s="20"/>
      <c r="I52" s="20"/>
    </row>
    <row r="53" spans="1:9">
      <c r="A53" s="17"/>
      <c r="B53" s="17"/>
      <c r="C53" s="29"/>
      <c r="D53" s="17"/>
      <c r="E53" s="19"/>
      <c r="F53" s="20"/>
      <c r="G53" s="20"/>
      <c r="H53" s="20"/>
      <c r="I53" s="20"/>
    </row>
    <row r="55" spans="1:9">
      <c r="A55" s="2"/>
      <c r="B55" s="2"/>
      <c r="C55" s="13"/>
    </row>
    <row r="56" spans="1:9">
      <c r="A56" s="2"/>
      <c r="B56" s="2"/>
      <c r="C56" s="13"/>
      <c r="E56" s="11"/>
      <c r="F56" s="10"/>
      <c r="G56" s="10"/>
      <c r="H56" s="10"/>
      <c r="I56" s="10"/>
    </row>
    <row r="57" spans="1:9">
      <c r="A57" s="2"/>
      <c r="B57" s="2"/>
      <c r="E57" s="11"/>
      <c r="F57" s="10"/>
      <c r="G57" s="10"/>
      <c r="H57" s="10"/>
      <c r="I57" s="10"/>
    </row>
    <row r="58" spans="1:9">
      <c r="A58" s="2"/>
      <c r="B58" s="2"/>
      <c r="E58" s="11"/>
      <c r="F58" s="10"/>
      <c r="G58" s="10"/>
      <c r="H58" s="10"/>
      <c r="I58" s="10"/>
    </row>
    <row r="59" spans="1:9">
      <c r="A59" s="2"/>
      <c r="B59" s="2"/>
      <c r="E59" s="11"/>
      <c r="F59" s="10"/>
      <c r="G59" s="10"/>
      <c r="H59" s="10"/>
      <c r="I59" s="10"/>
    </row>
    <row r="60" spans="1:9">
      <c r="A60" s="2"/>
      <c r="B60" s="2"/>
      <c r="E60" s="11"/>
      <c r="F60" s="10"/>
      <c r="G60" s="10"/>
      <c r="H60" s="10"/>
      <c r="I60" s="10"/>
    </row>
    <row r="61" spans="1:9">
      <c r="A61" s="2"/>
      <c r="B61" s="2"/>
      <c r="C61" s="45"/>
      <c r="E61" s="11"/>
      <c r="F61" s="10"/>
      <c r="G61" s="10"/>
      <c r="H61" s="10"/>
      <c r="I61" s="10"/>
    </row>
    <row r="62" spans="1:9">
      <c r="A62" s="2"/>
      <c r="B62" s="2"/>
      <c r="E62" s="11"/>
      <c r="F62" s="10"/>
      <c r="G62" s="10"/>
      <c r="H62" s="10"/>
      <c r="I62" s="10"/>
    </row>
    <row r="63" spans="1:9">
      <c r="A63" s="2"/>
      <c r="B63" s="2"/>
      <c r="E63" s="11"/>
      <c r="F63" s="10"/>
      <c r="G63" s="10"/>
      <c r="H63" s="10"/>
      <c r="I63" s="10"/>
    </row>
    <row r="64" spans="1:9">
      <c r="A64" s="2"/>
      <c r="B64" s="2"/>
      <c r="C64" s="13"/>
      <c r="E64" s="11"/>
      <c r="F64" s="10"/>
      <c r="G64" s="10"/>
      <c r="H64" s="10"/>
      <c r="I64" s="10"/>
    </row>
    <row r="65" spans="1:9">
      <c r="A65" s="2"/>
      <c r="B65" s="2"/>
      <c r="E65" s="11"/>
      <c r="F65" s="10"/>
      <c r="G65" s="10"/>
      <c r="H65" s="10"/>
      <c r="I65" s="10"/>
    </row>
    <row r="66" spans="1:9">
      <c r="A66" s="2"/>
      <c r="B66" s="2"/>
      <c r="E66" s="11"/>
      <c r="F66" s="10"/>
      <c r="G66" s="10"/>
      <c r="H66" s="10"/>
      <c r="I66" s="10"/>
    </row>
    <row r="67" spans="1:9">
      <c r="A67" s="2"/>
      <c r="B67" s="2"/>
      <c r="C67" s="13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>
      <c r="A69" s="2"/>
      <c r="B69" s="2"/>
      <c r="C69" s="13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>
      <c r="A71" s="2"/>
      <c r="B71" s="2"/>
      <c r="E71" s="11"/>
      <c r="F71" s="10"/>
      <c r="G71" s="10"/>
      <c r="H71" s="10"/>
      <c r="I71" s="10"/>
    </row>
    <row r="72" spans="1:9">
      <c r="A72" s="2"/>
      <c r="B72" s="2"/>
      <c r="C72" s="13"/>
      <c r="E72" s="11"/>
      <c r="F72" s="10"/>
      <c r="G72" s="10"/>
      <c r="H72" s="10"/>
      <c r="I72" s="10"/>
    </row>
    <row r="73" spans="1:9">
      <c r="A73" s="2"/>
      <c r="B73" s="2"/>
      <c r="E73" s="11"/>
      <c r="F73" s="10"/>
      <c r="G73" s="10"/>
      <c r="H73" s="10"/>
      <c r="I73" s="10"/>
    </row>
    <row r="74" spans="1:9">
      <c r="A74" s="2"/>
      <c r="B74" s="2"/>
      <c r="E74" s="11"/>
      <c r="F74" s="10"/>
      <c r="G74" s="10"/>
      <c r="H74" s="10"/>
      <c r="I74" s="10"/>
    </row>
    <row r="75" spans="1:9">
      <c r="A75" s="2"/>
      <c r="B75" s="2"/>
      <c r="C75" s="13"/>
      <c r="E75" s="11"/>
      <c r="F75" s="10"/>
      <c r="G75" s="10"/>
      <c r="H75" s="10"/>
      <c r="I75" s="10"/>
    </row>
    <row r="76" spans="1:9">
      <c r="A76" s="2"/>
      <c r="B76" s="2"/>
      <c r="E76" s="11"/>
      <c r="F76" s="10"/>
      <c r="G76" s="10"/>
      <c r="H76" s="10"/>
      <c r="I76" s="10"/>
    </row>
    <row r="77" spans="1:9">
      <c r="A77" s="2"/>
      <c r="B77" s="2"/>
      <c r="E77" s="11"/>
      <c r="F77" s="10"/>
      <c r="G77" s="10"/>
      <c r="H77" s="10"/>
      <c r="I77" s="10"/>
    </row>
    <row r="78" spans="1:9">
      <c r="A78" s="2"/>
      <c r="B78" s="2"/>
      <c r="C78" s="13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C84" s="45"/>
      <c r="E84" s="11"/>
      <c r="F84" s="10"/>
      <c r="G84" s="10"/>
      <c r="H84" s="10"/>
      <c r="I84" s="10"/>
    </row>
    <row r="85" spans="1:9">
      <c r="A85" s="2"/>
      <c r="B85" s="2"/>
      <c r="C85" s="45"/>
      <c r="E85" s="11"/>
      <c r="F85" s="10"/>
      <c r="G85" s="10"/>
      <c r="H85" s="10"/>
      <c r="I85" s="10"/>
    </row>
    <row r="86" spans="1:9">
      <c r="A86" s="2"/>
      <c r="B86" s="2"/>
      <c r="C86" s="45"/>
      <c r="E86" s="11"/>
      <c r="F86" s="10"/>
      <c r="G86" s="10"/>
      <c r="H86" s="10"/>
      <c r="I86" s="10"/>
    </row>
    <row r="87" spans="1:9">
      <c r="A87" s="2"/>
      <c r="B87" s="2"/>
      <c r="C87" s="45"/>
      <c r="E87" s="11"/>
      <c r="F87" s="10"/>
      <c r="G87" s="10"/>
      <c r="H87" s="10"/>
      <c r="I87" s="10"/>
    </row>
    <row r="88" spans="1:9">
      <c r="A88" s="2"/>
      <c r="B88" s="2"/>
      <c r="C88" s="45"/>
      <c r="E88" s="11"/>
      <c r="F88" s="10"/>
      <c r="G88" s="10"/>
      <c r="H88" s="10"/>
      <c r="I88" s="10"/>
    </row>
    <row r="89" spans="1:9">
      <c r="A89" s="2"/>
      <c r="B89" s="2"/>
      <c r="C89" s="45"/>
      <c r="E89" s="11"/>
      <c r="F89" s="10"/>
      <c r="G89" s="10"/>
      <c r="H89" s="10"/>
      <c r="I89" s="10"/>
    </row>
    <row r="90" spans="1:9">
      <c r="A90" s="2"/>
      <c r="B90" s="2"/>
      <c r="C90" s="45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2"/>
      <c r="B100" s="2"/>
      <c r="E100" s="11"/>
      <c r="F100" s="10"/>
      <c r="G100" s="10"/>
      <c r="H100" s="10"/>
      <c r="I100" s="10"/>
    </row>
    <row r="101" spans="1:9">
      <c r="A101" s="2"/>
      <c r="B101" s="2"/>
      <c r="E101" s="11"/>
      <c r="F101" s="10"/>
      <c r="G101" s="10"/>
      <c r="H101" s="10"/>
      <c r="I101" s="10"/>
    </row>
    <row r="102" spans="1:9">
      <c r="A102" s="2"/>
      <c r="B102" s="2"/>
      <c r="E102" s="11"/>
      <c r="F102" s="10"/>
      <c r="G102" s="10"/>
      <c r="H102" s="10"/>
      <c r="I102" s="10"/>
    </row>
    <row r="103" spans="1:9">
      <c r="A103" s="2"/>
      <c r="B103" s="2"/>
      <c r="E103" s="11"/>
      <c r="F103" s="10"/>
      <c r="G103" s="10"/>
      <c r="H103" s="10"/>
      <c r="I103" s="10"/>
    </row>
    <row r="104" spans="1:9">
      <c r="A104" s="2"/>
      <c r="B104" s="2"/>
      <c r="E104" s="11"/>
      <c r="F104" s="10"/>
      <c r="G104" s="10"/>
      <c r="H104" s="10"/>
      <c r="I104" s="10"/>
    </row>
    <row r="105" spans="1:9">
      <c r="A105" s="2"/>
      <c r="B105" s="2"/>
      <c r="E105" s="11"/>
      <c r="F105" s="10"/>
      <c r="G105" s="10"/>
      <c r="H105" s="10"/>
      <c r="I105" s="10"/>
    </row>
    <row r="106" spans="1:9">
      <c r="A106" s="2"/>
      <c r="B106" s="2"/>
      <c r="E106" s="11"/>
      <c r="F106" s="10"/>
      <c r="G106" s="10"/>
      <c r="H106" s="10"/>
      <c r="I106" s="10"/>
    </row>
    <row r="107" spans="1:9">
      <c r="A107" s="2"/>
      <c r="B107" s="2"/>
      <c r="E107" s="11"/>
      <c r="F107" s="10"/>
      <c r="G107" s="10"/>
      <c r="H107" s="10"/>
      <c r="I107" s="10"/>
    </row>
    <row r="108" spans="1:9">
      <c r="A108" s="2"/>
      <c r="B108" s="2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46"/>
      <c r="B113" s="46"/>
      <c r="E113" s="11"/>
      <c r="F113" s="10"/>
      <c r="G113" s="10"/>
      <c r="H113" s="10"/>
      <c r="I113" s="10"/>
    </row>
    <row r="114" spans="1:9">
      <c r="A114" s="46"/>
      <c r="B114" s="46"/>
      <c r="E114" s="11"/>
      <c r="F114" s="10"/>
      <c r="G114" s="10"/>
      <c r="H114" s="10"/>
      <c r="I114" s="10"/>
    </row>
    <row r="115" spans="1:9">
      <c r="A115" s="46"/>
      <c r="B115" s="46"/>
      <c r="E115" s="11"/>
      <c r="F115" s="10"/>
      <c r="G115" s="10"/>
      <c r="H115" s="10"/>
      <c r="I115" s="10"/>
    </row>
    <row r="116" spans="1:9">
      <c r="A116" s="46"/>
      <c r="B116" s="46"/>
      <c r="E116" s="11"/>
      <c r="F116" s="10"/>
      <c r="G116" s="10"/>
      <c r="H116" s="10"/>
      <c r="I116" s="10"/>
    </row>
    <row r="117" spans="1:9">
      <c r="A117" s="46"/>
      <c r="B117" s="46"/>
      <c r="E117" s="11"/>
      <c r="F117" s="10"/>
      <c r="G117" s="10"/>
      <c r="H117" s="10"/>
      <c r="I117" s="10"/>
    </row>
    <row r="118" spans="1:9">
      <c r="A118" s="46"/>
      <c r="B118" s="46"/>
      <c r="E118" s="11"/>
      <c r="F118" s="10"/>
      <c r="G118" s="10"/>
      <c r="H118" s="10"/>
      <c r="I118" s="10"/>
    </row>
    <row r="119" spans="1:9">
      <c r="A119" s="46"/>
      <c r="B119" s="46"/>
      <c r="E119" s="11"/>
      <c r="F119" s="10"/>
      <c r="G119" s="10"/>
      <c r="H119" s="10"/>
      <c r="I119" s="10"/>
    </row>
    <row r="120" spans="1:9">
      <c r="A120" s="46"/>
      <c r="B120" s="46"/>
      <c r="E120" s="11"/>
      <c r="F120" s="10"/>
      <c r="G120" s="10"/>
      <c r="H120" s="10"/>
      <c r="I120" s="10"/>
    </row>
    <row r="121" spans="1:9">
      <c r="A121" s="46"/>
      <c r="B121" s="46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>
      <c r="A137" s="2"/>
      <c r="B137" s="2"/>
      <c r="E137" s="11"/>
      <c r="F137" s="10"/>
      <c r="G137" s="10"/>
      <c r="H137" s="10"/>
      <c r="I137" s="10"/>
    </row>
    <row r="138" spans="1:9">
      <c r="A138" s="2"/>
      <c r="B138" s="2"/>
      <c r="E138" s="11"/>
      <c r="F138" s="10"/>
      <c r="G138" s="10"/>
      <c r="H138" s="10"/>
      <c r="I138" s="10"/>
    </row>
    <row r="139" spans="1:9">
      <c r="A139" s="2"/>
      <c r="B139" s="2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C149" s="13"/>
      <c r="E149" s="11"/>
      <c r="F149" s="10"/>
      <c r="G149" s="10"/>
      <c r="H149" s="10"/>
      <c r="I149" s="10"/>
    </row>
    <row r="150" spans="1:9">
      <c r="A150" s="2"/>
      <c r="B150" s="2"/>
      <c r="C150" s="13"/>
      <c r="E150" s="11"/>
      <c r="F150" s="10"/>
      <c r="G150" s="10"/>
      <c r="H150" s="10"/>
      <c r="I150" s="10"/>
    </row>
    <row r="151" spans="1:9">
      <c r="A151" s="2"/>
      <c r="B151" s="2"/>
      <c r="C151" s="13"/>
      <c r="E151" s="11"/>
      <c r="F151" s="10"/>
      <c r="G151" s="10"/>
      <c r="H151" s="10"/>
      <c r="I151" s="10"/>
    </row>
    <row r="152" spans="1:9">
      <c r="A152" s="2"/>
      <c r="B152" s="2"/>
      <c r="C152" s="13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C157" s="13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C160" s="13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C162" s="13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>
      <c r="A166" s="2"/>
      <c r="B166" s="2"/>
      <c r="C166" s="13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E170" s="11"/>
      <c r="F170" s="10"/>
      <c r="G170" s="10"/>
      <c r="H170" s="10"/>
      <c r="I170" s="10"/>
    </row>
    <row r="171" spans="1:9">
      <c r="A171" s="2"/>
      <c r="B171" s="2"/>
      <c r="E171" s="11"/>
      <c r="F171" s="10"/>
      <c r="G171" s="10"/>
      <c r="H171" s="10"/>
      <c r="I171" s="10"/>
    </row>
    <row r="172" spans="1:9">
      <c r="A172" s="2"/>
      <c r="B172" s="2"/>
      <c r="E172" s="11"/>
      <c r="F172" s="10"/>
      <c r="G172" s="10"/>
      <c r="H172" s="10"/>
      <c r="I172" s="10"/>
    </row>
    <row r="173" spans="1:9">
      <c r="A173" s="2"/>
      <c r="B173" s="2"/>
      <c r="C173" s="13"/>
      <c r="E173" s="11"/>
      <c r="F173" s="10"/>
      <c r="G173" s="10"/>
      <c r="H173" s="10"/>
      <c r="I173" s="10"/>
    </row>
    <row r="174" spans="1:9">
      <c r="A174" s="2"/>
      <c r="B174" s="2"/>
      <c r="E174" s="11"/>
      <c r="F174" s="10"/>
      <c r="G174" s="10"/>
      <c r="H174" s="10"/>
      <c r="I174" s="10"/>
    </row>
    <row r="175" spans="1:9">
      <c r="A175" s="2"/>
      <c r="B175" s="2"/>
      <c r="E175" s="11"/>
      <c r="F175" s="10"/>
      <c r="G175" s="10"/>
      <c r="H175" s="10"/>
      <c r="I175" s="10"/>
    </row>
    <row r="176" spans="1:9">
      <c r="A176" s="2"/>
      <c r="B176" s="2"/>
      <c r="E176" s="11"/>
      <c r="F176" s="10"/>
      <c r="G176" s="10"/>
      <c r="H176" s="10"/>
      <c r="I176" s="10"/>
    </row>
    <row r="177" spans="1:9">
      <c r="A177" s="2"/>
      <c r="B177" s="2"/>
      <c r="C177" s="13"/>
      <c r="E177" s="11"/>
      <c r="F177" s="10"/>
      <c r="G177" s="10"/>
      <c r="H177" s="10"/>
      <c r="I177" s="10"/>
    </row>
    <row r="178" spans="1:9">
      <c r="A178" s="2"/>
      <c r="B178" s="2"/>
      <c r="E178" s="11"/>
      <c r="F178" s="10"/>
      <c r="G178" s="10"/>
      <c r="H178" s="10"/>
      <c r="I178" s="10"/>
    </row>
    <row r="179" spans="1:9">
      <c r="A179" s="2"/>
      <c r="B179" s="2"/>
      <c r="E179" s="11"/>
      <c r="F179" s="10"/>
      <c r="G179" s="10"/>
      <c r="H179" s="10"/>
      <c r="I179" s="10"/>
    </row>
    <row r="180" spans="1:9">
      <c r="A180" s="2"/>
      <c r="B180" s="2"/>
      <c r="E180" s="11"/>
      <c r="F180" s="10"/>
      <c r="G180" s="10"/>
      <c r="H180" s="10"/>
      <c r="I180" s="10"/>
    </row>
    <row r="182" spans="1:9">
      <c r="A182" s="2"/>
      <c r="B182" s="2"/>
      <c r="E182" s="11"/>
      <c r="F182" s="10"/>
      <c r="G182" s="10"/>
      <c r="H182" s="10"/>
      <c r="I182" s="10"/>
    </row>
    <row r="183" spans="1:9">
      <c r="A183" s="2"/>
      <c r="B183" s="2"/>
      <c r="C183" s="13"/>
      <c r="E183" s="11"/>
      <c r="F183" s="10"/>
      <c r="G183" s="10"/>
      <c r="H183" s="10"/>
      <c r="I183" s="10"/>
    </row>
    <row r="184" spans="1:9">
      <c r="A184" s="2"/>
      <c r="B184" s="2"/>
      <c r="C184" s="13"/>
      <c r="E184" s="11"/>
      <c r="F184" s="10"/>
      <c r="G184" s="10"/>
      <c r="H184" s="10"/>
      <c r="I184" s="10"/>
    </row>
    <row r="185" spans="1:9">
      <c r="A185" s="2"/>
      <c r="B185" s="2"/>
      <c r="C185" s="13"/>
      <c r="E185" s="11"/>
      <c r="F185" s="10"/>
      <c r="G185" s="10"/>
      <c r="H185" s="10"/>
      <c r="I185" s="10"/>
    </row>
    <row r="187" spans="1:9">
      <c r="A187" s="47"/>
      <c r="B187" s="47"/>
      <c r="C187" s="26"/>
      <c r="D187" s="17"/>
      <c r="E187" s="19"/>
      <c r="F187" s="20"/>
      <c r="G187" s="20"/>
      <c r="H187" s="20"/>
      <c r="I187" s="20"/>
    </row>
    <row r="188" spans="1:9" s="3" customFormat="1">
      <c r="C188" s="48"/>
      <c r="D188" s="4"/>
      <c r="E188" s="6"/>
    </row>
    <row r="189" spans="1:9">
      <c r="A189" s="57"/>
      <c r="B189" s="57"/>
      <c r="C189" s="57"/>
      <c r="D189" s="57"/>
      <c r="E189" s="58"/>
      <c r="F189" s="57"/>
      <c r="G189" s="57"/>
      <c r="H189" s="57"/>
      <c r="I189" s="57"/>
    </row>
    <row r="190" spans="1:9">
      <c r="A190" s="57"/>
      <c r="B190" s="57"/>
      <c r="C190" s="57"/>
      <c r="D190" s="57"/>
      <c r="E190" s="58"/>
      <c r="F190" s="57"/>
      <c r="G190" s="57"/>
      <c r="H190" s="57"/>
      <c r="I190" s="57"/>
    </row>
    <row r="191" spans="1:9">
      <c r="A191" s="57"/>
      <c r="B191" s="57"/>
      <c r="C191" s="57"/>
      <c r="D191" s="57"/>
      <c r="E191" s="58"/>
      <c r="F191" s="57"/>
      <c r="G191" s="57"/>
      <c r="H191" s="57"/>
      <c r="I191" s="57"/>
    </row>
    <row r="192" spans="1:9">
      <c r="A192" s="57"/>
      <c r="B192" s="57"/>
      <c r="C192" s="57"/>
      <c r="D192" s="57"/>
      <c r="E192" s="58"/>
      <c r="F192" s="57"/>
      <c r="G192" s="57"/>
      <c r="H192" s="57"/>
      <c r="I192" s="57"/>
    </row>
    <row r="193" spans="1:9">
      <c r="A193" s="57"/>
      <c r="B193" s="57"/>
      <c r="C193" s="57"/>
      <c r="D193" s="57"/>
      <c r="E193" s="58"/>
      <c r="F193" s="57"/>
      <c r="G193" s="57"/>
      <c r="H193" s="57"/>
      <c r="I193" s="57"/>
    </row>
    <row r="194" spans="1:9">
      <c r="A194" s="57"/>
      <c r="B194" s="57"/>
      <c r="C194" s="57"/>
      <c r="D194" s="57"/>
      <c r="E194" s="58"/>
      <c r="F194" s="57"/>
      <c r="G194" s="57"/>
      <c r="H194" s="57"/>
      <c r="I194" s="57"/>
    </row>
    <row r="195" spans="1:9">
      <c r="A195" s="57"/>
      <c r="B195" s="57"/>
      <c r="C195" s="57"/>
      <c r="D195" s="57"/>
      <c r="E195" s="58"/>
      <c r="F195" s="57"/>
      <c r="G195" s="57"/>
      <c r="H195" s="57"/>
      <c r="I195" s="57"/>
    </row>
    <row r="196" spans="1:9">
      <c r="A196" s="57"/>
      <c r="B196" s="57"/>
      <c r="C196" s="57"/>
      <c r="D196" s="57"/>
      <c r="E196" s="58"/>
      <c r="F196" s="57"/>
      <c r="G196" s="57"/>
      <c r="H196" s="57"/>
      <c r="I196" s="57"/>
    </row>
    <row r="197" spans="1:9">
      <c r="A197" s="57"/>
      <c r="B197" s="57"/>
      <c r="C197" s="57"/>
      <c r="D197" s="57"/>
      <c r="E197" s="58"/>
      <c r="F197" s="57"/>
      <c r="G197" s="57"/>
      <c r="H197" s="57"/>
      <c r="I197" s="57"/>
    </row>
    <row r="198" spans="1:9">
      <c r="A198" s="57"/>
      <c r="B198" s="57"/>
      <c r="C198" s="57"/>
      <c r="D198" s="57"/>
      <c r="E198" s="58"/>
      <c r="F198" s="57"/>
      <c r="G198" s="57"/>
      <c r="H198" s="57"/>
      <c r="I198" s="57"/>
    </row>
    <row r="199" spans="1:9">
      <c r="A199" s="57"/>
      <c r="B199" s="57"/>
      <c r="C199" s="57"/>
      <c r="D199" s="57"/>
      <c r="E199" s="58"/>
      <c r="F199" s="57"/>
      <c r="G199" s="57"/>
      <c r="H199" s="57"/>
      <c r="I199" s="57"/>
    </row>
    <row r="200" spans="1:9">
      <c r="A200" s="57"/>
      <c r="B200" s="57"/>
      <c r="C200" s="57"/>
      <c r="D200" s="57"/>
      <c r="E200" s="58"/>
      <c r="F200" s="57"/>
      <c r="G200" s="57"/>
      <c r="H200" s="57"/>
      <c r="I200" s="57"/>
    </row>
    <row r="201" spans="1:9">
      <c r="A201" s="57"/>
      <c r="B201" s="57"/>
      <c r="C201" s="57"/>
      <c r="D201" s="57"/>
      <c r="E201" s="58"/>
      <c r="F201" s="57"/>
      <c r="G201" s="57"/>
      <c r="H201" s="57"/>
      <c r="I201" s="57"/>
    </row>
    <row r="202" spans="1:9">
      <c r="A202" s="57"/>
      <c r="B202" s="57"/>
      <c r="C202" s="57"/>
      <c r="D202" s="57"/>
      <c r="E202" s="58"/>
      <c r="F202" s="57"/>
      <c r="G202" s="57"/>
      <c r="H202" s="57"/>
      <c r="I202" s="57"/>
    </row>
    <row r="203" spans="1:9">
      <c r="A203" s="57"/>
      <c r="B203" s="57"/>
      <c r="C203" s="57"/>
      <c r="D203" s="57"/>
      <c r="E203" s="58"/>
      <c r="F203" s="57"/>
      <c r="G203" s="57"/>
      <c r="H203" s="57"/>
      <c r="I203" s="57"/>
    </row>
    <row r="204" spans="1:9">
      <c r="A204" s="57"/>
      <c r="B204" s="57"/>
      <c r="C204" s="57"/>
      <c r="D204" s="57"/>
      <c r="E204" s="58"/>
      <c r="F204" s="57"/>
      <c r="G204" s="57"/>
      <c r="H204" s="57"/>
      <c r="I204" s="57"/>
    </row>
    <row r="205" spans="1:9">
      <c r="A205" s="57"/>
      <c r="B205" s="57"/>
      <c r="C205" s="57"/>
      <c r="D205" s="57"/>
      <c r="E205" s="58"/>
      <c r="F205" s="57"/>
      <c r="G205" s="57"/>
      <c r="H205" s="57"/>
      <c r="I205" s="57"/>
    </row>
    <row r="206" spans="1:9">
      <c r="A206" s="57"/>
      <c r="B206" s="57"/>
      <c r="C206" s="57"/>
      <c r="D206" s="57"/>
      <c r="E206" s="58"/>
      <c r="F206" s="57"/>
      <c r="G206" s="57"/>
      <c r="H206" s="57"/>
      <c r="I206" s="57"/>
    </row>
    <row r="207" spans="1:9">
      <c r="A207" s="57"/>
      <c r="B207" s="57"/>
      <c r="C207" s="57"/>
      <c r="D207" s="57"/>
      <c r="E207" s="58"/>
      <c r="F207" s="57"/>
      <c r="G207" s="57"/>
      <c r="H207" s="57"/>
      <c r="I207" s="57"/>
    </row>
    <row r="208" spans="1:9">
      <c r="A208" s="57"/>
      <c r="B208" s="57"/>
      <c r="C208" s="57"/>
      <c r="D208" s="57"/>
      <c r="E208" s="58"/>
      <c r="F208" s="57"/>
      <c r="G208" s="57"/>
      <c r="H208" s="57"/>
      <c r="I208" s="57"/>
    </row>
    <row r="209" spans="1:9">
      <c r="A209" s="57"/>
      <c r="B209" s="57"/>
      <c r="C209" s="57"/>
      <c r="D209" s="57"/>
      <c r="E209" s="58"/>
      <c r="F209" s="57"/>
      <c r="G209" s="57"/>
      <c r="H209" s="57"/>
      <c r="I209" s="57"/>
    </row>
    <row r="210" spans="1:9">
      <c r="A210" s="57"/>
      <c r="B210" s="57"/>
      <c r="C210" s="57"/>
      <c r="D210" s="57"/>
      <c r="E210" s="58"/>
      <c r="F210" s="57"/>
      <c r="G210" s="57"/>
      <c r="H210" s="57"/>
      <c r="I210" s="57"/>
    </row>
    <row r="211" spans="1:9">
      <c r="A211" s="57"/>
      <c r="B211" s="57"/>
      <c r="C211" s="57"/>
      <c r="D211" s="57"/>
      <c r="E211" s="58"/>
      <c r="F211" s="57"/>
      <c r="G211" s="57"/>
      <c r="H211" s="57"/>
      <c r="I211" s="57"/>
    </row>
    <row r="212" spans="1:9">
      <c r="A212" s="57"/>
      <c r="B212" s="57"/>
      <c r="C212" s="57"/>
      <c r="D212" s="57"/>
      <c r="E212" s="58"/>
      <c r="F212" s="57"/>
      <c r="G212" s="57"/>
      <c r="H212" s="57"/>
      <c r="I212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6385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83820</xdr:rowOff>
              </from>
              <to>
                <xdr:col>1</xdr:col>
                <xdr:colOff>30480</xdr:colOff>
                <xdr:row>4</xdr:row>
                <xdr:rowOff>30480</xdr:rowOff>
              </to>
            </anchor>
          </objectPr>
        </oleObject>
      </mc:Choice>
      <mc:Fallback>
        <oleObject progId="Word.Picture.8" shapeId="1638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99"/>
  <sheetViews>
    <sheetView view="pageBreakPreview" zoomScale="80" zoomScaleNormal="75" workbookViewId="0">
      <pane ySplit="9" topLeftCell="A10" activePane="bottomLeft" state="frozen"/>
      <selection activeCell="K1" sqref="K1:P1048576"/>
      <selection pane="bottomLeft" activeCell="C22" sqref="C22"/>
    </sheetView>
  </sheetViews>
  <sheetFormatPr defaultColWidth="9.109375" defaultRowHeight="13.2" outlineLevelCol="1"/>
  <cols>
    <col min="1" max="1" width="15.6640625" style="1" bestFit="1" customWidth="1"/>
    <col min="2" max="2" width="15.6640625" style="1" customWidth="1"/>
    <col min="3" max="3" width="44.109375" style="1" customWidth="1"/>
    <col min="4" max="4" width="5.5546875" style="2" customWidth="1"/>
    <col min="5" max="5" width="10" style="5" bestFit="1" customWidth="1"/>
    <col min="6" max="9" width="17.5546875" style="1" customWidth="1" outlineLevel="1"/>
    <col min="10" max="10" width="17.6640625" style="1" customWidth="1" outlineLevel="1"/>
    <col min="11" max="16384" width="9.109375" style="1"/>
  </cols>
  <sheetData>
    <row r="1" spans="1:10">
      <c r="E1" s="11"/>
      <c r="F1" s="10"/>
      <c r="G1" s="10"/>
      <c r="H1" s="10"/>
      <c r="I1" s="10"/>
    </row>
    <row r="2" spans="1:10">
      <c r="C2" s="7" t="s">
        <v>75</v>
      </c>
      <c r="D2" s="12"/>
      <c r="E2" s="11"/>
      <c r="F2" s="10"/>
      <c r="G2" s="10"/>
      <c r="H2" s="10"/>
      <c r="I2" s="10"/>
    </row>
    <row r="3" spans="1:10">
      <c r="C3" s="13"/>
      <c r="D3" s="12"/>
      <c r="E3" s="11"/>
      <c r="F3" s="10"/>
      <c r="G3" s="10"/>
      <c r="H3" s="10"/>
      <c r="I3" s="10"/>
    </row>
    <row r="4" spans="1:10">
      <c r="C4" s="13"/>
      <c r="D4" s="12"/>
      <c r="E4" s="11"/>
      <c r="F4" s="10"/>
      <c r="G4" s="10"/>
      <c r="H4" s="10"/>
      <c r="I4" s="10"/>
    </row>
    <row r="5" spans="1:10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8" thickBot="1">
      <c r="A8" s="13"/>
      <c r="B8" s="13"/>
      <c r="C8" s="13"/>
      <c r="E8" s="11"/>
      <c r="F8" s="10"/>
      <c r="G8" s="10"/>
      <c r="H8" s="10"/>
      <c r="I8" s="10"/>
    </row>
    <row r="9" spans="1:10" ht="27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.8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8" thickBot="1">
      <c r="A11" s="21">
        <v>1</v>
      </c>
      <c r="B11" s="52"/>
      <c r="C11" s="22" t="s">
        <v>190</v>
      </c>
      <c r="D11" s="16"/>
      <c r="E11" s="23"/>
      <c r="F11" s="24"/>
      <c r="G11" s="24"/>
      <c r="H11" s="24"/>
      <c r="I11" s="24"/>
      <c r="J11" s="25"/>
    </row>
    <row r="12" spans="1:10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 ht="26.4">
      <c r="A13" s="28" t="s">
        <v>8</v>
      </c>
      <c r="B13" s="28" t="s">
        <v>189</v>
      </c>
      <c r="C13" s="47" t="s">
        <v>191</v>
      </c>
      <c r="D13" s="19" t="s">
        <v>85</v>
      </c>
      <c r="E13" s="27">
        <v>5</v>
      </c>
      <c r="F13" s="11"/>
      <c r="G13" s="11">
        <f t="shared" ref="G13:G23" si="0">E13*F13</f>
        <v>0</v>
      </c>
      <c r="H13" s="11"/>
      <c r="I13" s="11">
        <f t="shared" ref="I13:I23" si="1">E13*H13</f>
        <v>0</v>
      </c>
      <c r="J13" s="11">
        <f t="shared" ref="J13:J23" si="2">G13+I13</f>
        <v>0</v>
      </c>
    </row>
    <row r="14" spans="1:10">
      <c r="A14" s="28" t="s">
        <v>9</v>
      </c>
      <c r="B14" s="28" t="s">
        <v>192</v>
      </c>
      <c r="C14" s="29" t="s">
        <v>193</v>
      </c>
      <c r="D14" s="19" t="s">
        <v>85</v>
      </c>
      <c r="E14" s="27">
        <v>1</v>
      </c>
      <c r="F14" s="11"/>
      <c r="G14" s="11">
        <f t="shared" si="0"/>
        <v>0</v>
      </c>
      <c r="H14" s="11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 t="s">
        <v>194</v>
      </c>
      <c r="C15" s="29" t="s">
        <v>195</v>
      </c>
      <c r="D15" s="19" t="s">
        <v>85</v>
      </c>
      <c r="E15" s="27">
        <v>1</v>
      </c>
      <c r="F15" s="11"/>
      <c r="G15" s="11">
        <f t="shared" si="0"/>
        <v>0</v>
      </c>
      <c r="H15" s="11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30"/>
      <c r="C16" s="31" t="s">
        <v>196</v>
      </c>
      <c r="D16" s="32" t="s">
        <v>85</v>
      </c>
      <c r="E16" s="33">
        <v>1</v>
      </c>
      <c r="F16" s="11"/>
      <c r="G16" s="11">
        <f t="shared" si="0"/>
        <v>0</v>
      </c>
      <c r="H16" s="11"/>
      <c r="I16" s="11">
        <f t="shared" si="1"/>
        <v>0</v>
      </c>
      <c r="J16" s="11">
        <f t="shared" si="2"/>
        <v>0</v>
      </c>
    </row>
    <row r="17" spans="1:10">
      <c r="A17" s="28" t="s">
        <v>13</v>
      </c>
      <c r="B17" s="28" t="s">
        <v>198</v>
      </c>
      <c r="C17" s="29" t="s">
        <v>197</v>
      </c>
      <c r="D17" s="19" t="s">
        <v>85</v>
      </c>
      <c r="E17" s="27">
        <v>1</v>
      </c>
      <c r="F17" s="11"/>
      <c r="G17" s="11">
        <f t="shared" si="0"/>
        <v>0</v>
      </c>
      <c r="H17" s="11"/>
      <c r="I17" s="11">
        <f t="shared" si="1"/>
        <v>0</v>
      </c>
      <c r="J17" s="11">
        <f t="shared" si="2"/>
        <v>0</v>
      </c>
    </row>
    <row r="18" spans="1:10">
      <c r="A18" s="28" t="s">
        <v>14</v>
      </c>
      <c r="B18" s="28"/>
      <c r="C18" s="29" t="s">
        <v>201</v>
      </c>
      <c r="D18" s="19" t="s">
        <v>104</v>
      </c>
      <c r="E18" s="27">
        <v>1</v>
      </c>
      <c r="F18" s="11"/>
      <c r="G18" s="11">
        <f t="shared" si="0"/>
        <v>0</v>
      </c>
      <c r="H18" s="11"/>
      <c r="I18" s="11">
        <f t="shared" si="1"/>
        <v>0</v>
      </c>
      <c r="J18" s="11">
        <f t="shared" si="2"/>
        <v>0</v>
      </c>
    </row>
    <row r="19" spans="1:10" ht="26.4">
      <c r="A19" s="28" t="s">
        <v>15</v>
      </c>
      <c r="B19" s="28"/>
      <c r="C19" s="47" t="s">
        <v>199</v>
      </c>
      <c r="D19" s="19"/>
      <c r="E19" s="27"/>
      <c r="F19" s="11"/>
      <c r="G19" s="11">
        <f t="shared" si="0"/>
        <v>0</v>
      </c>
      <c r="H19" s="11"/>
      <c r="I19" s="11">
        <f t="shared" si="1"/>
        <v>0</v>
      </c>
      <c r="J19" s="11">
        <f t="shared" si="2"/>
        <v>0</v>
      </c>
    </row>
    <row r="20" spans="1:10">
      <c r="A20" s="28"/>
      <c r="B20" s="28"/>
      <c r="C20" s="29"/>
      <c r="D20" s="19"/>
      <c r="E20" s="27"/>
      <c r="F20" s="11"/>
      <c r="G20" s="11"/>
      <c r="H20" s="11"/>
      <c r="I20" s="11"/>
      <c r="J20" s="11"/>
    </row>
    <row r="21" spans="1:10">
      <c r="A21" s="28" t="s">
        <v>17</v>
      </c>
      <c r="B21" s="28"/>
      <c r="C21" s="29" t="s">
        <v>200</v>
      </c>
      <c r="D21" s="19" t="s">
        <v>104</v>
      </c>
      <c r="E21" s="27">
        <v>1</v>
      </c>
      <c r="F21" s="11"/>
      <c r="G21" s="11">
        <f t="shared" si="0"/>
        <v>0</v>
      </c>
      <c r="H21" s="11"/>
      <c r="I21" s="11">
        <f t="shared" si="1"/>
        <v>0</v>
      </c>
      <c r="J21" s="11">
        <f t="shared" si="2"/>
        <v>0</v>
      </c>
    </row>
    <row r="22" spans="1:10">
      <c r="A22" s="28" t="s">
        <v>18</v>
      </c>
      <c r="B22" s="28"/>
      <c r="C22" s="29" t="s">
        <v>46</v>
      </c>
      <c r="D22" s="19" t="s">
        <v>104</v>
      </c>
      <c r="E22" s="27">
        <v>1</v>
      </c>
      <c r="F22" s="11"/>
      <c r="G22" s="11">
        <f t="shared" si="0"/>
        <v>0</v>
      </c>
      <c r="H22" s="11"/>
      <c r="I22" s="11">
        <f t="shared" si="1"/>
        <v>0</v>
      </c>
      <c r="J22" s="11">
        <f t="shared" si="2"/>
        <v>0</v>
      </c>
    </row>
    <row r="23" spans="1:10">
      <c r="A23" s="28" t="s">
        <v>19</v>
      </c>
      <c r="B23" s="28"/>
      <c r="C23" s="29" t="s">
        <v>53</v>
      </c>
      <c r="D23" s="19" t="s">
        <v>104</v>
      </c>
      <c r="E23" s="27">
        <v>1</v>
      </c>
      <c r="F23" s="11"/>
      <c r="G23" s="11">
        <f t="shared" si="0"/>
        <v>0</v>
      </c>
      <c r="H23" s="11"/>
      <c r="I23" s="11">
        <f t="shared" si="1"/>
        <v>0</v>
      </c>
      <c r="J23" s="11">
        <f t="shared" si="2"/>
        <v>0</v>
      </c>
    </row>
    <row r="24" spans="1:10">
      <c r="A24" s="28" t="s">
        <v>20</v>
      </c>
      <c r="B24" s="28"/>
      <c r="C24" s="29"/>
      <c r="D24" s="19"/>
      <c r="E24" s="27"/>
      <c r="F24" s="11"/>
      <c r="G24" s="11"/>
      <c r="H24" s="11"/>
      <c r="I24" s="11"/>
      <c r="J24" s="11"/>
    </row>
    <row r="25" spans="1:10" ht="13.8" thickBot="1">
      <c r="A25" s="17"/>
      <c r="B25" s="17"/>
      <c r="C25" s="69"/>
      <c r="D25" s="19"/>
      <c r="E25" s="35"/>
      <c r="F25" s="36"/>
      <c r="G25" s="36"/>
      <c r="H25" s="36"/>
      <c r="I25" s="36"/>
      <c r="J25" s="11"/>
    </row>
    <row r="26" spans="1:10" ht="13.8" thickBot="1">
      <c r="A26" s="15"/>
      <c r="B26" s="16"/>
      <c r="C26" s="22" t="s">
        <v>202</v>
      </c>
      <c r="D26" s="23"/>
      <c r="E26" s="37"/>
      <c r="F26" s="38"/>
      <c r="G26" s="38">
        <f>SUM(G12:G25)</f>
        <v>0</v>
      </c>
      <c r="H26" s="38"/>
      <c r="I26" s="38">
        <f>SUM(I12:I25)</f>
        <v>0</v>
      </c>
      <c r="J26" s="39">
        <f>SUM(J12:J25)</f>
        <v>0</v>
      </c>
    </row>
    <row r="27" spans="1:10">
      <c r="A27" s="17"/>
      <c r="B27" s="17"/>
      <c r="C27" s="18"/>
      <c r="D27" s="19"/>
      <c r="E27" s="27"/>
      <c r="F27" s="19"/>
      <c r="G27" s="19"/>
      <c r="H27" s="19"/>
      <c r="I27" s="19"/>
      <c r="J27" s="11"/>
    </row>
    <row r="28" spans="1:10">
      <c r="A28" s="17"/>
      <c r="B28" s="17"/>
      <c r="C28" s="29"/>
      <c r="D28" s="17"/>
      <c r="E28" s="19"/>
      <c r="F28" s="10"/>
      <c r="G28" s="10"/>
      <c r="H28" s="10"/>
      <c r="I28" s="10"/>
    </row>
    <row r="29" spans="1:10">
      <c r="A29" s="17"/>
      <c r="B29" s="17"/>
      <c r="C29" s="29"/>
      <c r="D29" s="17"/>
      <c r="E29" s="19"/>
      <c r="F29" s="10"/>
      <c r="G29" s="10"/>
      <c r="H29" s="10"/>
      <c r="I29" s="10"/>
    </row>
    <row r="30" spans="1:10">
      <c r="A30" s="17"/>
      <c r="B30" s="17"/>
      <c r="C30" s="29"/>
      <c r="D30" s="17"/>
      <c r="E30" s="19"/>
      <c r="F30" s="10"/>
      <c r="G30" s="10"/>
      <c r="H30" s="10"/>
      <c r="I30" s="10"/>
    </row>
    <row r="31" spans="1:10">
      <c r="A31" s="17"/>
      <c r="B31" s="17"/>
      <c r="C31" s="29"/>
      <c r="D31" s="17"/>
      <c r="E31" s="19"/>
      <c r="F31" s="10"/>
      <c r="G31" s="10"/>
      <c r="H31" s="10"/>
      <c r="I31" s="10"/>
    </row>
    <row r="32" spans="1:10">
      <c r="A32" s="17"/>
      <c r="B32" s="17"/>
      <c r="C32" s="29"/>
      <c r="D32" s="17"/>
      <c r="E32" s="19"/>
      <c r="F32" s="10"/>
      <c r="G32" s="10"/>
      <c r="H32" s="10"/>
      <c r="I32" s="10"/>
    </row>
    <row r="33" spans="1:9">
      <c r="A33" s="17"/>
      <c r="B33" s="17"/>
      <c r="C33" s="29"/>
      <c r="D33" s="17"/>
      <c r="E33" s="19"/>
      <c r="F33" s="10"/>
      <c r="G33" s="10"/>
      <c r="H33" s="10"/>
      <c r="I33" s="10"/>
    </row>
    <row r="34" spans="1:9">
      <c r="A34" s="17"/>
      <c r="B34" s="17"/>
      <c r="C34" s="29"/>
      <c r="D34" s="17"/>
      <c r="E34" s="19"/>
      <c r="F34" s="10"/>
      <c r="G34" s="10"/>
      <c r="H34" s="10"/>
      <c r="I34" s="10"/>
    </row>
    <row r="35" spans="1:9">
      <c r="A35" s="17"/>
      <c r="B35" s="17"/>
      <c r="C35" s="29"/>
      <c r="D35" s="17"/>
      <c r="E35" s="19"/>
      <c r="F35" s="10"/>
      <c r="G35" s="10"/>
      <c r="H35" s="10"/>
      <c r="I35" s="10"/>
    </row>
    <row r="36" spans="1:9">
      <c r="A36" s="17"/>
      <c r="B36" s="17"/>
      <c r="C36" s="29"/>
      <c r="D36" s="17"/>
      <c r="E36" s="19"/>
      <c r="F36" s="10"/>
      <c r="G36" s="10"/>
      <c r="H36" s="10"/>
      <c r="I36" s="10"/>
    </row>
    <row r="37" spans="1:9">
      <c r="A37" s="17"/>
      <c r="B37" s="17"/>
      <c r="C37" s="29"/>
      <c r="D37" s="17"/>
      <c r="E37" s="19"/>
      <c r="F37" s="10"/>
      <c r="G37" s="10"/>
      <c r="H37" s="10"/>
      <c r="I37" s="10"/>
    </row>
    <row r="38" spans="1:9">
      <c r="A38" s="17"/>
      <c r="B38" s="17"/>
      <c r="C38" s="26"/>
      <c r="D38" s="17"/>
      <c r="E38" s="19"/>
      <c r="F38" s="20"/>
      <c r="G38" s="20"/>
      <c r="H38" s="20"/>
      <c r="I38" s="20"/>
    </row>
    <row r="39" spans="1:9">
      <c r="A39" s="17"/>
      <c r="B39" s="17"/>
      <c r="C39" s="26"/>
      <c r="D39" s="17"/>
      <c r="E39" s="19"/>
      <c r="F39" s="20"/>
      <c r="G39" s="20"/>
      <c r="H39" s="20"/>
      <c r="I39" s="20"/>
    </row>
    <row r="40" spans="1:9">
      <c r="A40" s="17"/>
      <c r="B40" s="17"/>
      <c r="C40" s="29"/>
      <c r="D40" s="17"/>
      <c r="E40" s="19"/>
      <c r="F40" s="20"/>
      <c r="G40" s="20"/>
      <c r="H40" s="20"/>
      <c r="I40" s="20"/>
    </row>
    <row r="42" spans="1:9">
      <c r="A42" s="2"/>
      <c r="B42" s="2"/>
      <c r="C42" s="13"/>
    </row>
    <row r="43" spans="1:9">
      <c r="A43" s="2"/>
      <c r="B43" s="2"/>
      <c r="C43" s="13"/>
      <c r="E43" s="11"/>
      <c r="F43" s="10"/>
      <c r="G43" s="10"/>
      <c r="H43" s="10"/>
      <c r="I43" s="10"/>
    </row>
    <row r="44" spans="1:9">
      <c r="A44" s="2"/>
      <c r="B44" s="2"/>
      <c r="E44" s="11"/>
      <c r="F44" s="10"/>
      <c r="G44" s="10"/>
      <c r="H44" s="10"/>
      <c r="I44" s="10"/>
    </row>
    <row r="45" spans="1:9">
      <c r="A45" s="2"/>
      <c r="B45" s="2"/>
      <c r="E45" s="11"/>
      <c r="F45" s="10"/>
      <c r="G45" s="10"/>
      <c r="H45" s="10"/>
      <c r="I45" s="10"/>
    </row>
    <row r="46" spans="1:9">
      <c r="A46" s="2"/>
      <c r="B46" s="2"/>
      <c r="E46" s="11"/>
      <c r="F46" s="10"/>
      <c r="G46" s="10"/>
      <c r="H46" s="10"/>
      <c r="I46" s="10"/>
    </row>
    <row r="47" spans="1:9">
      <c r="A47" s="2"/>
      <c r="B47" s="2"/>
      <c r="E47" s="11"/>
      <c r="F47" s="10"/>
      <c r="G47" s="10"/>
      <c r="H47" s="10"/>
      <c r="I47" s="10"/>
    </row>
    <row r="48" spans="1:9">
      <c r="A48" s="2"/>
      <c r="B48" s="2"/>
      <c r="C48" s="45"/>
      <c r="E48" s="11"/>
      <c r="F48" s="10"/>
      <c r="G48" s="10"/>
      <c r="H48" s="10"/>
      <c r="I48" s="10"/>
    </row>
    <row r="49" spans="1:9">
      <c r="A49" s="2"/>
      <c r="B49" s="2"/>
      <c r="E49" s="11"/>
      <c r="F49" s="10"/>
      <c r="G49" s="10"/>
      <c r="H49" s="10"/>
      <c r="I49" s="10"/>
    </row>
    <row r="50" spans="1:9">
      <c r="A50" s="2"/>
      <c r="B50" s="2"/>
      <c r="E50" s="11"/>
      <c r="F50" s="10"/>
      <c r="G50" s="10"/>
      <c r="H50" s="10"/>
      <c r="I50" s="10"/>
    </row>
    <row r="51" spans="1:9">
      <c r="A51" s="2"/>
      <c r="B51" s="2"/>
      <c r="C51" s="13"/>
      <c r="E51" s="11"/>
      <c r="F51" s="10"/>
      <c r="G51" s="10"/>
      <c r="H51" s="10"/>
      <c r="I51" s="10"/>
    </row>
    <row r="52" spans="1:9">
      <c r="A52" s="2"/>
      <c r="B52" s="2"/>
      <c r="E52" s="11"/>
      <c r="F52" s="10"/>
      <c r="G52" s="10"/>
      <c r="H52" s="10"/>
      <c r="I52" s="10"/>
    </row>
    <row r="53" spans="1:9">
      <c r="A53" s="2"/>
      <c r="B53" s="2"/>
      <c r="E53" s="11"/>
      <c r="F53" s="10"/>
      <c r="G53" s="10"/>
      <c r="H53" s="10"/>
      <c r="I53" s="10"/>
    </row>
    <row r="54" spans="1:9">
      <c r="A54" s="2"/>
      <c r="B54" s="2"/>
      <c r="C54" s="13"/>
      <c r="E54" s="11"/>
      <c r="F54" s="10"/>
      <c r="G54" s="10"/>
      <c r="H54" s="10"/>
      <c r="I54" s="10"/>
    </row>
    <row r="55" spans="1:9">
      <c r="A55" s="2"/>
      <c r="B55" s="2"/>
      <c r="E55" s="11"/>
      <c r="F55" s="10"/>
      <c r="G55" s="10"/>
      <c r="H55" s="10"/>
      <c r="I55" s="10"/>
    </row>
    <row r="56" spans="1:9">
      <c r="A56" s="2"/>
      <c r="B56" s="2"/>
      <c r="C56" s="13"/>
      <c r="E56" s="11"/>
      <c r="F56" s="10"/>
      <c r="G56" s="10"/>
      <c r="H56" s="10"/>
      <c r="I56" s="10"/>
    </row>
    <row r="57" spans="1:9">
      <c r="A57" s="2"/>
      <c r="B57" s="2"/>
      <c r="E57" s="11"/>
      <c r="F57" s="10"/>
      <c r="G57" s="10"/>
      <c r="H57" s="10"/>
      <c r="I57" s="10"/>
    </row>
    <row r="58" spans="1:9">
      <c r="A58" s="2"/>
      <c r="B58" s="2"/>
      <c r="E58" s="11"/>
      <c r="F58" s="10"/>
      <c r="G58" s="10"/>
      <c r="H58" s="10"/>
      <c r="I58" s="10"/>
    </row>
    <row r="59" spans="1:9">
      <c r="A59" s="2"/>
      <c r="B59" s="2"/>
      <c r="C59" s="13"/>
      <c r="E59" s="11"/>
      <c r="F59" s="10"/>
      <c r="G59" s="10"/>
      <c r="H59" s="10"/>
      <c r="I59" s="10"/>
    </row>
    <row r="60" spans="1:9">
      <c r="A60" s="2"/>
      <c r="B60" s="2"/>
      <c r="E60" s="11"/>
      <c r="F60" s="10"/>
      <c r="G60" s="10"/>
      <c r="H60" s="10"/>
      <c r="I60" s="10"/>
    </row>
    <row r="61" spans="1:9">
      <c r="A61" s="2"/>
      <c r="B61" s="2"/>
      <c r="E61" s="11"/>
      <c r="F61" s="10"/>
      <c r="G61" s="10"/>
      <c r="H61" s="10"/>
      <c r="I61" s="10"/>
    </row>
    <row r="62" spans="1:9">
      <c r="A62" s="2"/>
      <c r="B62" s="2"/>
      <c r="C62" s="13"/>
      <c r="E62" s="11"/>
      <c r="F62" s="10"/>
      <c r="G62" s="10"/>
      <c r="H62" s="10"/>
      <c r="I62" s="10"/>
    </row>
    <row r="63" spans="1:9">
      <c r="A63" s="2"/>
      <c r="B63" s="2"/>
      <c r="E63" s="11"/>
      <c r="F63" s="10"/>
      <c r="G63" s="10"/>
      <c r="H63" s="10"/>
      <c r="I63" s="10"/>
    </row>
    <row r="64" spans="1:9">
      <c r="A64" s="2"/>
      <c r="B64" s="2"/>
      <c r="E64" s="11"/>
      <c r="F64" s="10"/>
      <c r="G64" s="10"/>
      <c r="H64" s="10"/>
      <c r="I64" s="10"/>
    </row>
    <row r="65" spans="1:9">
      <c r="A65" s="2"/>
      <c r="B65" s="2"/>
      <c r="C65" s="13"/>
    </row>
    <row r="66" spans="1:9">
      <c r="A66" s="2"/>
      <c r="B66" s="2"/>
      <c r="E66" s="11"/>
      <c r="F66" s="10"/>
      <c r="G66" s="10"/>
      <c r="H66" s="10"/>
      <c r="I66" s="10"/>
    </row>
    <row r="67" spans="1:9">
      <c r="A67" s="2"/>
      <c r="B67" s="2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>
      <c r="A69" s="2"/>
      <c r="B69" s="2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>
      <c r="A71" s="2"/>
      <c r="B71" s="2"/>
      <c r="C71" s="45"/>
      <c r="E71" s="11"/>
      <c r="F71" s="10"/>
      <c r="G71" s="10"/>
      <c r="H71" s="10"/>
      <c r="I71" s="10"/>
    </row>
    <row r="72" spans="1:9">
      <c r="A72" s="2"/>
      <c r="B72" s="2"/>
      <c r="C72" s="45"/>
      <c r="E72" s="11"/>
      <c r="F72" s="10"/>
      <c r="G72" s="10"/>
      <c r="H72" s="10"/>
      <c r="I72" s="10"/>
    </row>
    <row r="73" spans="1:9">
      <c r="A73" s="2"/>
      <c r="B73" s="2"/>
      <c r="C73" s="45"/>
      <c r="E73" s="11"/>
      <c r="F73" s="10"/>
      <c r="G73" s="10"/>
      <c r="H73" s="10"/>
      <c r="I73" s="10"/>
    </row>
    <row r="74" spans="1:9">
      <c r="A74" s="2"/>
      <c r="B74" s="2"/>
      <c r="C74" s="45"/>
      <c r="E74" s="11"/>
      <c r="F74" s="10"/>
      <c r="G74" s="10"/>
      <c r="H74" s="10"/>
      <c r="I74" s="10"/>
    </row>
    <row r="75" spans="1:9">
      <c r="A75" s="2"/>
      <c r="B75" s="2"/>
      <c r="C75" s="45"/>
      <c r="E75" s="11"/>
      <c r="F75" s="10"/>
      <c r="G75" s="10"/>
      <c r="H75" s="10"/>
      <c r="I75" s="10"/>
    </row>
    <row r="76" spans="1:9">
      <c r="A76" s="2"/>
      <c r="B76" s="2"/>
      <c r="C76" s="45"/>
      <c r="E76" s="11"/>
      <c r="F76" s="10"/>
      <c r="G76" s="10"/>
      <c r="H76" s="10"/>
      <c r="I76" s="10"/>
    </row>
    <row r="77" spans="1:9">
      <c r="A77" s="2"/>
      <c r="B77" s="2"/>
      <c r="C77" s="45"/>
      <c r="E77" s="11"/>
      <c r="F77" s="10"/>
      <c r="G77" s="10"/>
      <c r="H77" s="10"/>
      <c r="I77" s="10"/>
    </row>
    <row r="78" spans="1:9">
      <c r="A78" s="2"/>
      <c r="B78" s="2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>
      <c r="A89" s="2"/>
      <c r="B89" s="2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46"/>
      <c r="B100" s="46"/>
      <c r="E100" s="11"/>
      <c r="F100" s="10"/>
      <c r="G100" s="10"/>
      <c r="H100" s="10"/>
      <c r="I100" s="10"/>
    </row>
    <row r="101" spans="1:9">
      <c r="A101" s="46"/>
      <c r="B101" s="46"/>
      <c r="E101" s="11"/>
      <c r="F101" s="10"/>
      <c r="G101" s="10"/>
      <c r="H101" s="10"/>
      <c r="I101" s="10"/>
    </row>
    <row r="102" spans="1:9">
      <c r="A102" s="46"/>
      <c r="B102" s="46"/>
      <c r="E102" s="11"/>
      <c r="F102" s="10"/>
      <c r="G102" s="10"/>
      <c r="H102" s="10"/>
      <c r="I102" s="10"/>
    </row>
    <row r="103" spans="1:9">
      <c r="A103" s="46"/>
      <c r="B103" s="46"/>
      <c r="E103" s="11"/>
      <c r="F103" s="10"/>
      <c r="G103" s="10"/>
      <c r="H103" s="10"/>
      <c r="I103" s="10"/>
    </row>
    <row r="104" spans="1:9">
      <c r="A104" s="46"/>
      <c r="B104" s="46"/>
      <c r="E104" s="11"/>
      <c r="F104" s="10"/>
      <c r="G104" s="10"/>
      <c r="H104" s="10"/>
      <c r="I104" s="10"/>
    </row>
    <row r="105" spans="1:9">
      <c r="A105" s="46"/>
      <c r="B105" s="46"/>
      <c r="E105" s="11"/>
      <c r="F105" s="10"/>
      <c r="G105" s="10"/>
      <c r="H105" s="10"/>
      <c r="I105" s="10"/>
    </row>
    <row r="106" spans="1:9">
      <c r="A106" s="46"/>
      <c r="B106" s="46"/>
      <c r="E106" s="11"/>
      <c r="F106" s="10"/>
      <c r="G106" s="10"/>
      <c r="H106" s="10"/>
      <c r="I106" s="10"/>
    </row>
    <row r="107" spans="1:9">
      <c r="A107" s="46"/>
      <c r="B107" s="46"/>
      <c r="E107" s="11"/>
      <c r="F107" s="10"/>
      <c r="G107" s="10"/>
      <c r="H107" s="10"/>
      <c r="I107" s="10"/>
    </row>
    <row r="108" spans="1:9">
      <c r="A108" s="46"/>
      <c r="B108" s="46"/>
      <c r="E108" s="11"/>
      <c r="F108" s="10"/>
      <c r="G108" s="10"/>
      <c r="H108" s="10"/>
      <c r="I108" s="10"/>
    </row>
    <row r="109" spans="1:9">
      <c r="A109" s="2"/>
      <c r="B109" s="2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>
      <c r="A136" s="2"/>
      <c r="B136" s="2"/>
      <c r="C136" s="13"/>
      <c r="E136" s="11"/>
      <c r="F136" s="10"/>
      <c r="G136" s="10"/>
      <c r="H136" s="10"/>
      <c r="I136" s="10"/>
    </row>
    <row r="137" spans="1:9">
      <c r="A137" s="2"/>
      <c r="B137" s="2"/>
      <c r="C137" s="13"/>
      <c r="E137" s="11"/>
      <c r="F137" s="10"/>
      <c r="G137" s="10"/>
      <c r="H137" s="10"/>
      <c r="I137" s="10"/>
    </row>
    <row r="138" spans="1:9">
      <c r="A138" s="2"/>
      <c r="B138" s="2"/>
      <c r="C138" s="13"/>
      <c r="E138" s="11"/>
      <c r="F138" s="10"/>
      <c r="G138" s="10"/>
      <c r="H138" s="10"/>
      <c r="I138" s="10"/>
    </row>
    <row r="139" spans="1:9">
      <c r="A139" s="2"/>
      <c r="B139" s="2"/>
      <c r="C139" s="13"/>
      <c r="E139" s="11"/>
      <c r="F139" s="10"/>
      <c r="G139" s="10"/>
      <c r="H139" s="10"/>
      <c r="I139" s="10"/>
    </row>
    <row r="140" spans="1:9">
      <c r="A140" s="2"/>
      <c r="B140" s="2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C144" s="13"/>
      <c r="E144" s="11"/>
      <c r="F144" s="10"/>
      <c r="G144" s="10"/>
      <c r="H144" s="10"/>
      <c r="I144" s="10"/>
    </row>
    <row r="145" spans="1:9">
      <c r="A145" s="2"/>
      <c r="B145" s="2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C147" s="13"/>
      <c r="E147" s="11"/>
      <c r="F147" s="10"/>
      <c r="G147" s="10"/>
      <c r="H147" s="10"/>
      <c r="I147" s="10"/>
    </row>
    <row r="148" spans="1:9">
      <c r="A148" s="2"/>
      <c r="B148" s="2"/>
      <c r="E148" s="11"/>
      <c r="F148" s="10"/>
      <c r="G148" s="10"/>
      <c r="H148" s="10"/>
      <c r="I148" s="10"/>
    </row>
    <row r="149" spans="1:9">
      <c r="A149" s="2"/>
      <c r="B149" s="2"/>
      <c r="C149" s="13"/>
      <c r="E149" s="11"/>
      <c r="F149" s="10"/>
      <c r="G149" s="10"/>
      <c r="H149" s="10"/>
      <c r="I149" s="10"/>
    </row>
    <row r="150" spans="1:9">
      <c r="A150" s="2"/>
      <c r="B150" s="2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>
      <c r="A153" s="2"/>
      <c r="B153" s="2"/>
      <c r="C153" s="13"/>
      <c r="E153" s="11"/>
      <c r="F153" s="10"/>
      <c r="G153" s="10"/>
      <c r="H153" s="10"/>
      <c r="I153" s="10"/>
    </row>
    <row r="154" spans="1:9">
      <c r="A154" s="2"/>
      <c r="B154" s="2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C160" s="13"/>
      <c r="E160" s="11"/>
      <c r="F160" s="10"/>
      <c r="G160" s="10"/>
      <c r="H160" s="10"/>
      <c r="I160" s="10"/>
    </row>
    <row r="161" spans="1:9">
      <c r="A161" s="2"/>
      <c r="B161" s="2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C164" s="13"/>
      <c r="E164" s="11"/>
      <c r="F164" s="10"/>
      <c r="G164" s="10"/>
      <c r="H164" s="10"/>
      <c r="I164" s="10"/>
    </row>
    <row r="165" spans="1:9">
      <c r="A165" s="2"/>
      <c r="B165" s="2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9" spans="1:9">
      <c r="A169" s="2"/>
      <c r="B169" s="2"/>
      <c r="E169" s="11"/>
      <c r="F169" s="10"/>
      <c r="G169" s="10"/>
      <c r="H169" s="10"/>
      <c r="I169" s="10"/>
    </row>
    <row r="170" spans="1:9">
      <c r="A170" s="2"/>
      <c r="B170" s="2"/>
      <c r="C170" s="13"/>
      <c r="E170" s="11"/>
      <c r="F170" s="10"/>
      <c r="G170" s="10"/>
      <c r="H170" s="10"/>
      <c r="I170" s="10"/>
    </row>
    <row r="171" spans="1:9">
      <c r="A171" s="2"/>
      <c r="B171" s="2"/>
      <c r="C171" s="13"/>
      <c r="E171" s="11"/>
      <c r="F171" s="10"/>
      <c r="G171" s="10"/>
      <c r="H171" s="10"/>
      <c r="I171" s="10"/>
    </row>
    <row r="172" spans="1:9">
      <c r="A172" s="2"/>
      <c r="B172" s="2"/>
      <c r="C172" s="13"/>
      <c r="E172" s="11"/>
      <c r="F172" s="10"/>
      <c r="G172" s="10"/>
      <c r="H172" s="10"/>
      <c r="I172" s="10"/>
    </row>
    <row r="174" spans="1:9">
      <c r="A174" s="47"/>
      <c r="B174" s="47"/>
      <c r="C174" s="26"/>
      <c r="D174" s="17"/>
      <c r="E174" s="19"/>
      <c r="F174" s="20"/>
      <c r="G174" s="20"/>
      <c r="H174" s="20"/>
      <c r="I174" s="20"/>
    </row>
    <row r="175" spans="1:9" s="3" customFormat="1">
      <c r="C175" s="48"/>
      <c r="D175" s="4"/>
      <c r="E175" s="6"/>
    </row>
    <row r="176" spans="1:9">
      <c r="A176" s="57"/>
      <c r="B176" s="57"/>
      <c r="C176" s="57"/>
      <c r="D176" s="57"/>
      <c r="E176" s="58"/>
      <c r="F176" s="57"/>
      <c r="G176" s="57"/>
      <c r="H176" s="57"/>
      <c r="I176" s="57"/>
    </row>
    <row r="177" spans="1:9">
      <c r="A177" s="57"/>
      <c r="B177" s="57"/>
      <c r="C177" s="57"/>
      <c r="D177" s="57"/>
      <c r="E177" s="58"/>
      <c r="F177" s="57"/>
      <c r="G177" s="57"/>
      <c r="H177" s="57"/>
      <c r="I177" s="57"/>
    </row>
    <row r="178" spans="1:9">
      <c r="A178" s="57"/>
      <c r="B178" s="57"/>
      <c r="C178" s="57"/>
      <c r="D178" s="57"/>
      <c r="E178" s="58"/>
      <c r="F178" s="57"/>
      <c r="G178" s="57"/>
      <c r="H178" s="57"/>
      <c r="I178" s="57"/>
    </row>
    <row r="179" spans="1:9">
      <c r="A179" s="57"/>
      <c r="B179" s="57"/>
      <c r="C179" s="57"/>
      <c r="D179" s="57"/>
      <c r="E179" s="58"/>
      <c r="F179" s="57"/>
      <c r="G179" s="57"/>
      <c r="H179" s="57"/>
      <c r="I179" s="57"/>
    </row>
    <row r="180" spans="1:9">
      <c r="A180" s="57"/>
      <c r="B180" s="57"/>
      <c r="C180" s="57"/>
      <c r="D180" s="57"/>
      <c r="E180" s="58"/>
      <c r="F180" s="57"/>
      <c r="G180" s="57"/>
      <c r="H180" s="57"/>
      <c r="I180" s="57"/>
    </row>
    <row r="181" spans="1:9">
      <c r="A181" s="57"/>
      <c r="B181" s="57"/>
      <c r="C181" s="57"/>
      <c r="D181" s="57"/>
      <c r="E181" s="58"/>
      <c r="F181" s="57"/>
      <c r="G181" s="57"/>
      <c r="H181" s="57"/>
      <c r="I181" s="57"/>
    </row>
    <row r="182" spans="1:9">
      <c r="A182" s="57"/>
      <c r="B182" s="57"/>
      <c r="C182" s="57"/>
      <c r="D182" s="57"/>
      <c r="E182" s="58"/>
      <c r="F182" s="57"/>
      <c r="G182" s="57"/>
      <c r="H182" s="57"/>
      <c r="I182" s="57"/>
    </row>
    <row r="183" spans="1:9">
      <c r="A183" s="57"/>
      <c r="B183" s="57"/>
      <c r="C183" s="57"/>
      <c r="D183" s="57"/>
      <c r="E183" s="58"/>
      <c r="F183" s="57"/>
      <c r="G183" s="57"/>
      <c r="H183" s="57"/>
      <c r="I183" s="57"/>
    </row>
    <row r="184" spans="1:9">
      <c r="A184" s="57"/>
      <c r="B184" s="57"/>
      <c r="C184" s="57"/>
      <c r="D184" s="57"/>
      <c r="E184" s="58"/>
      <c r="F184" s="57"/>
      <c r="G184" s="57"/>
      <c r="H184" s="57"/>
      <c r="I184" s="57"/>
    </row>
    <row r="185" spans="1:9">
      <c r="A185" s="57"/>
      <c r="B185" s="57"/>
      <c r="C185" s="57"/>
      <c r="D185" s="57"/>
      <c r="E185" s="58"/>
      <c r="F185" s="57"/>
      <c r="G185" s="57"/>
      <c r="H185" s="57"/>
      <c r="I185" s="57"/>
    </row>
    <row r="186" spans="1:9">
      <c r="A186" s="57"/>
      <c r="B186" s="57"/>
      <c r="C186" s="57"/>
      <c r="D186" s="57"/>
      <c r="E186" s="58"/>
      <c r="F186" s="57"/>
      <c r="G186" s="57"/>
      <c r="H186" s="57"/>
      <c r="I186" s="57"/>
    </row>
    <row r="187" spans="1:9">
      <c r="A187" s="57"/>
      <c r="B187" s="57"/>
      <c r="C187" s="57"/>
      <c r="D187" s="57"/>
      <c r="E187" s="58"/>
      <c r="F187" s="57"/>
      <c r="G187" s="57"/>
      <c r="H187" s="57"/>
      <c r="I187" s="57"/>
    </row>
    <row r="188" spans="1:9">
      <c r="A188" s="57"/>
      <c r="B188" s="57"/>
      <c r="C188" s="57"/>
      <c r="D188" s="57"/>
      <c r="E188" s="58"/>
      <c r="F188" s="57"/>
      <c r="G188" s="57"/>
      <c r="H188" s="57"/>
      <c r="I188" s="57"/>
    </row>
    <row r="189" spans="1:9">
      <c r="A189" s="57"/>
      <c r="B189" s="57"/>
      <c r="C189" s="57"/>
      <c r="D189" s="57"/>
      <c r="E189" s="58"/>
      <c r="F189" s="57"/>
      <c r="G189" s="57"/>
      <c r="H189" s="57"/>
      <c r="I189" s="57"/>
    </row>
    <row r="190" spans="1:9">
      <c r="A190" s="57"/>
      <c r="B190" s="57"/>
      <c r="C190" s="57"/>
      <c r="D190" s="57"/>
      <c r="E190" s="58"/>
      <c r="F190" s="57"/>
      <c r="G190" s="57"/>
      <c r="H190" s="57"/>
      <c r="I190" s="57"/>
    </row>
    <row r="191" spans="1:9">
      <c r="A191" s="57"/>
      <c r="B191" s="57"/>
      <c r="C191" s="57"/>
      <c r="D191" s="57"/>
      <c r="E191" s="58"/>
      <c r="F191" s="57"/>
      <c r="G191" s="57"/>
      <c r="H191" s="57"/>
      <c r="I191" s="57"/>
    </row>
    <row r="192" spans="1:9">
      <c r="A192" s="57"/>
      <c r="B192" s="57"/>
      <c r="C192" s="57"/>
      <c r="D192" s="57"/>
      <c r="E192" s="58"/>
      <c r="F192" s="57"/>
      <c r="G192" s="57"/>
      <c r="H192" s="57"/>
      <c r="I192" s="57"/>
    </row>
    <row r="193" spans="1:9">
      <c r="A193" s="57"/>
      <c r="B193" s="57"/>
      <c r="C193" s="57"/>
      <c r="D193" s="57"/>
      <c r="E193" s="58"/>
      <c r="F193" s="57"/>
      <c r="G193" s="57"/>
      <c r="H193" s="57"/>
      <c r="I193" s="57"/>
    </row>
    <row r="194" spans="1:9">
      <c r="A194" s="57"/>
      <c r="B194" s="57"/>
      <c r="C194" s="57"/>
      <c r="D194" s="57"/>
      <c r="E194" s="58"/>
      <c r="F194" s="57"/>
      <c r="G194" s="57"/>
      <c r="H194" s="57"/>
      <c r="I194" s="57"/>
    </row>
    <row r="195" spans="1:9">
      <c r="A195" s="57"/>
      <c r="B195" s="57"/>
      <c r="C195" s="57"/>
      <c r="D195" s="57"/>
      <c r="E195" s="58"/>
      <c r="F195" s="57"/>
      <c r="G195" s="57"/>
      <c r="H195" s="57"/>
      <c r="I195" s="57"/>
    </row>
    <row r="196" spans="1:9">
      <c r="A196" s="57"/>
      <c r="B196" s="57"/>
      <c r="C196" s="57"/>
      <c r="D196" s="57"/>
      <c r="E196" s="58"/>
      <c r="F196" s="57"/>
      <c r="G196" s="57"/>
      <c r="H196" s="57"/>
      <c r="I196" s="57"/>
    </row>
    <row r="197" spans="1:9">
      <c r="A197" s="57"/>
      <c r="B197" s="57"/>
      <c r="C197" s="57"/>
      <c r="D197" s="57"/>
      <c r="E197" s="58"/>
      <c r="F197" s="57"/>
      <c r="G197" s="57"/>
      <c r="H197" s="57"/>
      <c r="I197" s="57"/>
    </row>
    <row r="198" spans="1:9">
      <c r="A198" s="57"/>
      <c r="B198" s="57"/>
      <c r="C198" s="57"/>
      <c r="D198" s="57"/>
      <c r="E198" s="58"/>
      <c r="F198" s="57"/>
      <c r="G198" s="57"/>
      <c r="H198" s="57"/>
      <c r="I198" s="57"/>
    </row>
    <row r="199" spans="1:9">
      <c r="A199" s="57"/>
      <c r="B199" s="57"/>
      <c r="C199" s="57"/>
      <c r="D199" s="57"/>
      <c r="E199" s="58"/>
      <c r="F199" s="57"/>
      <c r="G199" s="57"/>
      <c r="H199" s="57"/>
      <c r="I199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7409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83820</xdr:rowOff>
              </from>
              <to>
                <xdr:col>0</xdr:col>
                <xdr:colOff>1028700</xdr:colOff>
                <xdr:row>4</xdr:row>
                <xdr:rowOff>30480</xdr:rowOff>
              </to>
            </anchor>
          </objectPr>
        </oleObject>
      </mc:Choice>
      <mc:Fallback>
        <oleObject progId="Word.Picture.8" shapeId="1740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0"/>
  <sheetViews>
    <sheetView view="pageBreakPreview" zoomScale="80" zoomScaleNormal="75" workbookViewId="0">
      <pane ySplit="9" topLeftCell="A10" activePane="bottomLeft" state="frozen"/>
      <selection activeCell="K1" sqref="K1:P1048576"/>
      <selection pane="bottomLeft" activeCell="H13" sqref="H13:H23"/>
    </sheetView>
  </sheetViews>
  <sheetFormatPr defaultColWidth="9.109375" defaultRowHeight="13.2" outlineLevelCol="1"/>
  <cols>
    <col min="1" max="1" width="15.6640625" style="1" bestFit="1" customWidth="1"/>
    <col min="2" max="2" width="15.6640625" style="1" customWidth="1"/>
    <col min="3" max="3" width="61.109375" style="1" customWidth="1"/>
    <col min="4" max="4" width="5.5546875" style="2" customWidth="1"/>
    <col min="5" max="5" width="10" style="5" bestFit="1" customWidth="1"/>
    <col min="6" max="9" width="17.5546875" style="1" customWidth="1" outlineLevel="1"/>
    <col min="10" max="10" width="17.6640625" style="1" customWidth="1" outlineLevel="1"/>
    <col min="11" max="16384" width="9.109375" style="1"/>
  </cols>
  <sheetData>
    <row r="1" spans="1:10">
      <c r="E1" s="11"/>
      <c r="F1" s="10"/>
      <c r="G1" s="10"/>
      <c r="H1" s="10"/>
      <c r="I1" s="10"/>
    </row>
    <row r="2" spans="1:10">
      <c r="C2" s="7" t="s">
        <v>75</v>
      </c>
      <c r="D2" s="12"/>
      <c r="E2" s="11"/>
      <c r="F2" s="10"/>
      <c r="G2" s="10"/>
      <c r="H2" s="10"/>
      <c r="I2" s="10"/>
    </row>
    <row r="3" spans="1:10">
      <c r="C3" s="13"/>
      <c r="D3" s="12"/>
      <c r="E3" s="11"/>
      <c r="F3" s="10"/>
      <c r="G3" s="10"/>
      <c r="H3" s="10"/>
      <c r="I3" s="10"/>
    </row>
    <row r="4" spans="1:10">
      <c r="C4" s="13"/>
      <c r="D4" s="12"/>
      <c r="E4" s="11"/>
      <c r="F4" s="10"/>
      <c r="G4" s="10"/>
      <c r="H4" s="10"/>
      <c r="I4" s="10"/>
    </row>
    <row r="5" spans="1:10">
      <c r="A5" s="8" t="s">
        <v>0</v>
      </c>
      <c r="B5" s="8"/>
      <c r="C5" s="14" t="str">
        <f>REKAPITULACE!B5</f>
        <v>Nástavba ZŠ Sion - realizace</v>
      </c>
      <c r="E5" s="11"/>
      <c r="F5" s="10"/>
      <c r="G5" s="10"/>
      <c r="H5" s="10"/>
      <c r="I5" s="10" t="s">
        <v>43</v>
      </c>
      <c r="J5" s="1" t="str">
        <f>REKAPITULACE!G5</f>
        <v>Stanislav Smrčka</v>
      </c>
    </row>
    <row r="6" spans="1:10">
      <c r="A6" s="8" t="s">
        <v>42</v>
      </c>
      <c r="B6" s="8"/>
      <c r="C6" s="14" t="str">
        <f>REKAPITULACE!B6</f>
        <v>15-024-SMST</v>
      </c>
      <c r="E6" s="11"/>
      <c r="F6" s="10"/>
      <c r="G6" s="10"/>
      <c r="H6" s="10"/>
      <c r="I6" s="10" t="s">
        <v>44</v>
      </c>
      <c r="J6" s="68">
        <f>REKAPITULACE!G6</f>
        <v>42335</v>
      </c>
    </row>
    <row r="7" spans="1:10">
      <c r="A7" s="9" t="s">
        <v>7</v>
      </c>
      <c r="B7" s="9"/>
      <c r="C7" s="14" t="str">
        <f>REKAPITULACE!B7</f>
        <v>slaboproudé instalace</v>
      </c>
      <c r="E7" s="11"/>
      <c r="F7" s="10"/>
      <c r="G7" s="10"/>
      <c r="H7" s="10"/>
      <c r="I7" s="10"/>
    </row>
    <row r="8" spans="1:10" ht="13.8" thickBot="1">
      <c r="A8" s="13"/>
      <c r="B8" s="13"/>
      <c r="C8" s="13"/>
      <c r="E8" s="11"/>
      <c r="F8" s="10"/>
      <c r="G8" s="10"/>
      <c r="H8" s="10"/>
      <c r="I8" s="10"/>
    </row>
    <row r="9" spans="1:10" ht="27" thickBot="1">
      <c r="A9" s="21" t="s">
        <v>1</v>
      </c>
      <c r="B9" s="52" t="s">
        <v>45</v>
      </c>
      <c r="C9" s="53" t="s">
        <v>2</v>
      </c>
      <c r="D9" s="52" t="s">
        <v>3</v>
      </c>
      <c r="E9" s="54" t="s">
        <v>4</v>
      </c>
      <c r="F9" s="55" t="s">
        <v>34</v>
      </c>
      <c r="G9" s="55" t="s">
        <v>35</v>
      </c>
      <c r="H9" s="55" t="s">
        <v>36</v>
      </c>
      <c r="I9" s="55" t="s">
        <v>37</v>
      </c>
      <c r="J9" s="56" t="s">
        <v>5</v>
      </c>
    </row>
    <row r="10" spans="1:10" ht="13.8" thickBot="1">
      <c r="A10" s="17"/>
      <c r="B10" s="17"/>
      <c r="C10" s="18"/>
      <c r="D10" s="17"/>
      <c r="E10" s="19"/>
      <c r="F10" s="20"/>
      <c r="G10" s="20"/>
      <c r="H10" s="20"/>
      <c r="I10" s="20"/>
    </row>
    <row r="11" spans="1:10" ht="13.8" thickBot="1">
      <c r="A11" s="21">
        <v>1</v>
      </c>
      <c r="B11" s="52"/>
      <c r="C11" s="22" t="s">
        <v>209</v>
      </c>
      <c r="D11" s="16"/>
      <c r="E11" s="23"/>
      <c r="F11" s="24"/>
      <c r="G11" s="24"/>
      <c r="H11" s="24"/>
      <c r="I11" s="24"/>
      <c r="J11" s="25"/>
    </row>
    <row r="12" spans="1:10">
      <c r="A12" s="17"/>
      <c r="B12" s="17"/>
      <c r="C12" s="26"/>
      <c r="D12" s="19"/>
      <c r="E12" s="27"/>
      <c r="F12" s="11"/>
      <c r="G12" s="11"/>
      <c r="H12" s="11"/>
      <c r="I12" s="11"/>
      <c r="J12" s="11"/>
    </row>
    <row r="13" spans="1:10" ht="26.4">
      <c r="A13" s="28" t="s">
        <v>8</v>
      </c>
      <c r="B13" s="28" t="s">
        <v>207</v>
      </c>
      <c r="C13" s="47" t="s">
        <v>208</v>
      </c>
      <c r="D13" s="19" t="s">
        <v>104</v>
      </c>
      <c r="E13" s="27">
        <v>1</v>
      </c>
      <c r="F13" s="11"/>
      <c r="G13" s="11">
        <f t="shared" ref="G13:G23" si="0">E13*F13</f>
        <v>0</v>
      </c>
      <c r="H13" s="11"/>
      <c r="I13" s="11">
        <f t="shared" ref="I13:I23" si="1">E13*H13</f>
        <v>0</v>
      </c>
      <c r="J13" s="11">
        <f t="shared" ref="J13:J23" si="2">G13+I13</f>
        <v>0</v>
      </c>
    </row>
    <row r="14" spans="1:10">
      <c r="A14" s="28" t="s">
        <v>9</v>
      </c>
      <c r="B14" s="28"/>
      <c r="C14" s="29" t="s">
        <v>210</v>
      </c>
      <c r="D14" s="19" t="s">
        <v>100</v>
      </c>
      <c r="E14" s="27">
        <v>165</v>
      </c>
      <c r="F14" s="11"/>
      <c r="G14" s="11">
        <f t="shared" si="0"/>
        <v>0</v>
      </c>
      <c r="H14" s="11"/>
      <c r="I14" s="11">
        <f t="shared" si="1"/>
        <v>0</v>
      </c>
      <c r="J14" s="11">
        <f t="shared" si="2"/>
        <v>0</v>
      </c>
    </row>
    <row r="15" spans="1:10">
      <c r="A15" s="28" t="s">
        <v>11</v>
      </c>
      <c r="B15" s="28"/>
      <c r="C15" s="29" t="s">
        <v>211</v>
      </c>
      <c r="D15" s="19" t="s">
        <v>100</v>
      </c>
      <c r="E15" s="27">
        <v>60</v>
      </c>
      <c r="F15" s="11"/>
      <c r="G15" s="11">
        <f t="shared" si="0"/>
        <v>0</v>
      </c>
      <c r="H15" s="11"/>
      <c r="I15" s="11">
        <f t="shared" si="1"/>
        <v>0</v>
      </c>
      <c r="J15" s="11">
        <f t="shared" si="2"/>
        <v>0</v>
      </c>
    </row>
    <row r="16" spans="1:10">
      <c r="A16" s="30" t="s">
        <v>12</v>
      </c>
      <c r="B16" s="30"/>
      <c r="C16" s="29" t="s">
        <v>177</v>
      </c>
      <c r="D16" s="19" t="s">
        <v>85</v>
      </c>
      <c r="E16" s="27">
        <v>50</v>
      </c>
      <c r="F16" s="70"/>
      <c r="G16" s="70">
        <f t="shared" si="0"/>
        <v>0</v>
      </c>
      <c r="H16" s="70"/>
      <c r="I16" s="70">
        <f t="shared" si="1"/>
        <v>0</v>
      </c>
      <c r="J16" s="70">
        <f t="shared" si="2"/>
        <v>0</v>
      </c>
    </row>
    <row r="17" spans="1:10">
      <c r="A17" s="28" t="s">
        <v>13</v>
      </c>
      <c r="B17" s="28"/>
      <c r="C17" s="29" t="s">
        <v>178</v>
      </c>
      <c r="D17" s="19" t="s">
        <v>85</v>
      </c>
      <c r="E17" s="27">
        <v>30</v>
      </c>
      <c r="F17" s="70"/>
      <c r="G17" s="70">
        <f t="shared" si="0"/>
        <v>0</v>
      </c>
      <c r="H17" s="70"/>
      <c r="I17" s="70">
        <f t="shared" si="1"/>
        <v>0</v>
      </c>
      <c r="J17" s="70">
        <f t="shared" si="2"/>
        <v>0</v>
      </c>
    </row>
    <row r="18" spans="1:10">
      <c r="A18" s="28" t="s">
        <v>14</v>
      </c>
      <c r="B18" s="28"/>
      <c r="C18" s="29" t="s">
        <v>184</v>
      </c>
      <c r="D18" s="19" t="s">
        <v>85</v>
      </c>
      <c r="E18" s="27">
        <v>2</v>
      </c>
      <c r="F18" s="70"/>
      <c r="G18" s="70">
        <f t="shared" si="0"/>
        <v>0</v>
      </c>
      <c r="H18" s="70"/>
      <c r="I18" s="70">
        <f t="shared" si="1"/>
        <v>0</v>
      </c>
      <c r="J18" s="70">
        <f t="shared" si="2"/>
        <v>0</v>
      </c>
    </row>
    <row r="19" spans="1:10">
      <c r="A19" s="28" t="s">
        <v>15</v>
      </c>
      <c r="B19" s="28"/>
      <c r="C19" s="29" t="s">
        <v>103</v>
      </c>
      <c r="D19" s="19" t="s">
        <v>104</v>
      </c>
      <c r="E19" s="27">
        <v>1</v>
      </c>
      <c r="F19" s="11"/>
      <c r="G19" s="11">
        <f t="shared" si="0"/>
        <v>0</v>
      </c>
      <c r="H19" s="11"/>
      <c r="I19" s="11">
        <f t="shared" si="1"/>
        <v>0</v>
      </c>
      <c r="J19" s="11">
        <f t="shared" si="2"/>
        <v>0</v>
      </c>
    </row>
    <row r="20" spans="1:10">
      <c r="A20" s="28" t="s">
        <v>16</v>
      </c>
      <c r="B20" s="28"/>
      <c r="C20" s="29" t="s">
        <v>47</v>
      </c>
      <c r="D20" s="19" t="s">
        <v>104</v>
      </c>
      <c r="E20" s="27">
        <v>1</v>
      </c>
      <c r="F20" s="70"/>
      <c r="G20" s="70">
        <f t="shared" si="0"/>
        <v>0</v>
      </c>
      <c r="H20" s="70"/>
      <c r="I20" s="70">
        <f t="shared" si="1"/>
        <v>0</v>
      </c>
      <c r="J20" s="70">
        <f t="shared" si="2"/>
        <v>0</v>
      </c>
    </row>
    <row r="21" spans="1:10">
      <c r="A21" s="28" t="s">
        <v>17</v>
      </c>
      <c r="B21" s="28"/>
      <c r="C21" s="29" t="s">
        <v>200</v>
      </c>
      <c r="D21" s="19" t="s">
        <v>104</v>
      </c>
      <c r="E21" s="27">
        <v>1</v>
      </c>
      <c r="F21" s="70"/>
      <c r="G21" s="70">
        <f t="shared" si="0"/>
        <v>0</v>
      </c>
      <c r="H21" s="70"/>
      <c r="I21" s="70">
        <f t="shared" si="1"/>
        <v>0</v>
      </c>
      <c r="J21" s="70">
        <f t="shared" si="2"/>
        <v>0</v>
      </c>
    </row>
    <row r="22" spans="1:10">
      <c r="A22" s="28" t="s">
        <v>18</v>
      </c>
      <c r="B22" s="28"/>
      <c r="C22" s="29" t="s">
        <v>46</v>
      </c>
      <c r="D22" s="19" t="s">
        <v>104</v>
      </c>
      <c r="E22" s="27">
        <v>1</v>
      </c>
      <c r="F22" s="70"/>
      <c r="G22" s="70">
        <f t="shared" si="0"/>
        <v>0</v>
      </c>
      <c r="H22" s="70"/>
      <c r="I22" s="70">
        <f t="shared" si="1"/>
        <v>0</v>
      </c>
      <c r="J22" s="70">
        <f t="shared" si="2"/>
        <v>0</v>
      </c>
    </row>
    <row r="23" spans="1:10">
      <c r="A23" s="28" t="s">
        <v>19</v>
      </c>
      <c r="B23" s="28"/>
      <c r="C23" s="29" t="s">
        <v>53</v>
      </c>
      <c r="D23" s="19" t="s">
        <v>104</v>
      </c>
      <c r="E23" s="27">
        <v>1</v>
      </c>
      <c r="F23" s="70"/>
      <c r="G23" s="70">
        <f t="shared" si="0"/>
        <v>0</v>
      </c>
      <c r="H23" s="70"/>
      <c r="I23" s="70">
        <f t="shared" si="1"/>
        <v>0</v>
      </c>
      <c r="J23" s="70">
        <f t="shared" si="2"/>
        <v>0</v>
      </c>
    </row>
    <row r="24" spans="1:10">
      <c r="A24" s="28" t="s">
        <v>20</v>
      </c>
      <c r="B24" s="28"/>
      <c r="C24" s="29"/>
      <c r="D24" s="19"/>
      <c r="E24" s="27"/>
      <c r="F24" s="11"/>
      <c r="G24" s="11"/>
      <c r="H24" s="11"/>
      <c r="I24" s="11"/>
      <c r="J24" s="11"/>
    </row>
    <row r="25" spans="1:10">
      <c r="A25" s="28" t="s">
        <v>21</v>
      </c>
      <c r="B25" s="28"/>
      <c r="C25" s="29"/>
      <c r="D25" s="19"/>
      <c r="E25" s="27"/>
      <c r="F25" s="11"/>
      <c r="G25" s="11"/>
      <c r="H25" s="11"/>
      <c r="I25" s="11"/>
      <c r="J25" s="11"/>
    </row>
    <row r="26" spans="1:10" ht="13.8" thickBot="1">
      <c r="A26" s="17"/>
      <c r="B26" s="17"/>
      <c r="C26" s="69"/>
      <c r="D26" s="19"/>
      <c r="E26" s="35"/>
      <c r="F26" s="36"/>
      <c r="G26" s="36"/>
      <c r="H26" s="36"/>
      <c r="I26" s="36"/>
      <c r="J26" s="11"/>
    </row>
    <row r="27" spans="1:10" ht="13.8" thickBot="1">
      <c r="A27" s="15"/>
      <c r="B27" s="16"/>
      <c r="C27" s="22" t="s">
        <v>212</v>
      </c>
      <c r="D27" s="23"/>
      <c r="E27" s="37"/>
      <c r="F27" s="38"/>
      <c r="G27" s="38">
        <f>SUM(G12:G26)</f>
        <v>0</v>
      </c>
      <c r="H27" s="38"/>
      <c r="I27" s="38">
        <f>SUM(I12:I26)</f>
        <v>0</v>
      </c>
      <c r="J27" s="39">
        <f>SUM(J12:J26)</f>
        <v>0</v>
      </c>
    </row>
    <row r="28" spans="1:10">
      <c r="A28" s="17"/>
      <c r="B28" s="17"/>
      <c r="C28" s="18"/>
      <c r="D28" s="19"/>
      <c r="E28" s="27"/>
      <c r="F28" s="19"/>
      <c r="G28" s="19"/>
      <c r="H28" s="19"/>
      <c r="I28" s="19"/>
      <c r="J28" s="11"/>
    </row>
    <row r="29" spans="1:10">
      <c r="A29" s="17"/>
      <c r="B29" s="17"/>
      <c r="C29" s="29"/>
      <c r="D29" s="17"/>
      <c r="E29" s="19"/>
      <c r="F29" s="10"/>
      <c r="G29" s="10"/>
      <c r="H29" s="10"/>
      <c r="I29" s="10"/>
    </row>
    <row r="30" spans="1:10">
      <c r="A30" s="17"/>
      <c r="B30" s="17"/>
      <c r="C30" s="29"/>
      <c r="D30" s="17"/>
      <c r="E30" s="19"/>
      <c r="F30" s="10"/>
      <c r="G30" s="10"/>
      <c r="H30" s="10"/>
      <c r="I30" s="10"/>
    </row>
    <row r="31" spans="1:10">
      <c r="A31" s="17"/>
      <c r="B31" s="17"/>
      <c r="C31" s="29"/>
      <c r="D31" s="17"/>
      <c r="E31" s="19"/>
      <c r="F31" s="10"/>
      <c r="G31" s="10"/>
      <c r="H31" s="10"/>
      <c r="I31" s="10"/>
    </row>
    <row r="32" spans="1:10">
      <c r="A32" s="17"/>
      <c r="B32" s="17"/>
      <c r="C32" s="29"/>
      <c r="D32" s="17"/>
      <c r="E32" s="19"/>
      <c r="F32" s="10"/>
      <c r="G32" s="10"/>
      <c r="H32" s="10"/>
      <c r="I32" s="10"/>
    </row>
    <row r="33" spans="1:9">
      <c r="A33" s="17"/>
      <c r="B33" s="17"/>
      <c r="C33" s="29"/>
      <c r="D33" s="17"/>
      <c r="E33" s="19"/>
      <c r="F33" s="10"/>
      <c r="G33" s="10"/>
      <c r="H33" s="10"/>
      <c r="I33" s="10"/>
    </row>
    <row r="34" spans="1:9">
      <c r="A34" s="17"/>
      <c r="B34" s="17"/>
      <c r="C34" s="29"/>
      <c r="D34" s="17"/>
      <c r="E34" s="19"/>
      <c r="F34" s="10"/>
      <c r="G34" s="10"/>
      <c r="H34" s="10"/>
      <c r="I34" s="10"/>
    </row>
    <row r="35" spans="1:9">
      <c r="A35" s="17"/>
      <c r="B35" s="17"/>
      <c r="C35" s="29"/>
      <c r="D35" s="17"/>
      <c r="E35" s="19"/>
      <c r="F35" s="10"/>
      <c r="G35" s="10"/>
      <c r="H35" s="10"/>
      <c r="I35" s="10"/>
    </row>
    <row r="36" spans="1:9">
      <c r="A36" s="17"/>
      <c r="B36" s="17"/>
      <c r="C36" s="29"/>
      <c r="D36" s="17"/>
      <c r="E36" s="19"/>
      <c r="F36" s="10"/>
      <c r="G36" s="10"/>
      <c r="H36" s="10"/>
      <c r="I36" s="10"/>
    </row>
    <row r="37" spans="1:9">
      <c r="A37" s="17"/>
      <c r="B37" s="17"/>
      <c r="C37" s="29"/>
      <c r="D37" s="17"/>
      <c r="E37" s="19"/>
      <c r="F37" s="10"/>
      <c r="G37" s="10"/>
      <c r="H37" s="10"/>
      <c r="I37" s="10"/>
    </row>
    <row r="38" spans="1:9">
      <c r="A38" s="17"/>
      <c r="B38" s="17"/>
      <c r="C38" s="29"/>
      <c r="D38" s="17"/>
      <c r="E38" s="19"/>
      <c r="F38" s="10"/>
      <c r="G38" s="10"/>
      <c r="H38" s="10"/>
      <c r="I38" s="10"/>
    </row>
    <row r="39" spans="1:9">
      <c r="A39" s="17"/>
      <c r="B39" s="17"/>
      <c r="C39" s="26"/>
      <c r="D39" s="17"/>
      <c r="E39" s="19"/>
      <c r="F39" s="20"/>
      <c r="G39" s="20"/>
      <c r="H39" s="20"/>
      <c r="I39" s="20"/>
    </row>
    <row r="40" spans="1:9">
      <c r="A40" s="17"/>
      <c r="B40" s="17"/>
      <c r="C40" s="26"/>
      <c r="D40" s="17"/>
      <c r="E40" s="19"/>
      <c r="F40" s="20"/>
      <c r="G40" s="20"/>
      <c r="H40" s="20"/>
      <c r="I40" s="20"/>
    </row>
    <row r="41" spans="1:9">
      <c r="A41" s="17"/>
      <c r="B41" s="17"/>
      <c r="C41" s="29"/>
      <c r="D41" s="17"/>
      <c r="E41" s="19"/>
      <c r="F41" s="20"/>
      <c r="G41" s="20"/>
      <c r="H41" s="20"/>
      <c r="I41" s="20"/>
    </row>
    <row r="43" spans="1:9">
      <c r="A43" s="2"/>
      <c r="B43" s="2"/>
      <c r="C43" s="13"/>
    </row>
    <row r="44" spans="1:9">
      <c r="A44" s="2"/>
      <c r="B44" s="2"/>
      <c r="C44" s="13"/>
      <c r="E44" s="11"/>
      <c r="F44" s="10"/>
      <c r="G44" s="10"/>
      <c r="H44" s="10"/>
      <c r="I44" s="10"/>
    </row>
    <row r="45" spans="1:9">
      <c r="A45" s="2"/>
      <c r="B45" s="2"/>
      <c r="E45" s="11"/>
      <c r="F45" s="10"/>
      <c r="G45" s="10"/>
      <c r="H45" s="10"/>
      <c r="I45" s="10"/>
    </row>
    <row r="46" spans="1:9">
      <c r="A46" s="2"/>
      <c r="B46" s="2"/>
      <c r="E46" s="11"/>
      <c r="F46" s="10"/>
      <c r="G46" s="10"/>
      <c r="H46" s="10"/>
      <c r="I46" s="10"/>
    </row>
    <row r="47" spans="1:9">
      <c r="A47" s="2"/>
      <c r="B47" s="2"/>
      <c r="E47" s="11"/>
      <c r="F47" s="10"/>
      <c r="G47" s="10"/>
      <c r="H47" s="10"/>
      <c r="I47" s="10"/>
    </row>
    <row r="48" spans="1:9">
      <c r="A48" s="2"/>
      <c r="B48" s="2"/>
      <c r="E48" s="11"/>
      <c r="F48" s="10"/>
      <c r="G48" s="10"/>
      <c r="H48" s="10"/>
      <c r="I48" s="10"/>
    </row>
    <row r="49" spans="1:9">
      <c r="A49" s="2"/>
      <c r="B49" s="2"/>
      <c r="C49" s="45"/>
      <c r="E49" s="11"/>
      <c r="F49" s="10"/>
      <c r="G49" s="10"/>
      <c r="H49" s="10"/>
      <c r="I49" s="10"/>
    </row>
    <row r="50" spans="1:9">
      <c r="A50" s="2"/>
      <c r="B50" s="2"/>
      <c r="E50" s="11"/>
      <c r="F50" s="10"/>
      <c r="G50" s="10"/>
      <c r="H50" s="10"/>
      <c r="I50" s="10"/>
    </row>
    <row r="51" spans="1:9">
      <c r="A51" s="2"/>
      <c r="B51" s="2"/>
      <c r="E51" s="11"/>
      <c r="F51" s="10"/>
      <c r="G51" s="10"/>
      <c r="H51" s="10"/>
      <c r="I51" s="10"/>
    </row>
    <row r="52" spans="1:9">
      <c r="A52" s="2"/>
      <c r="B52" s="2"/>
      <c r="C52" s="13"/>
      <c r="E52" s="11"/>
      <c r="F52" s="10"/>
      <c r="G52" s="10"/>
      <c r="H52" s="10"/>
      <c r="I52" s="10"/>
    </row>
    <row r="53" spans="1:9">
      <c r="A53" s="2"/>
      <c r="B53" s="2"/>
      <c r="E53" s="11"/>
      <c r="F53" s="10"/>
      <c r="G53" s="10"/>
      <c r="H53" s="10"/>
      <c r="I53" s="10"/>
    </row>
    <row r="54" spans="1:9">
      <c r="A54" s="2"/>
      <c r="B54" s="2"/>
      <c r="E54" s="11"/>
      <c r="F54" s="10"/>
      <c r="G54" s="10"/>
      <c r="H54" s="10"/>
      <c r="I54" s="10"/>
    </row>
    <row r="55" spans="1:9">
      <c r="A55" s="2"/>
      <c r="B55" s="2"/>
      <c r="C55" s="13"/>
      <c r="E55" s="11"/>
      <c r="F55" s="10"/>
      <c r="G55" s="10"/>
      <c r="H55" s="10"/>
      <c r="I55" s="10"/>
    </row>
    <row r="56" spans="1:9">
      <c r="A56" s="2"/>
      <c r="B56" s="2"/>
      <c r="E56" s="11"/>
      <c r="F56" s="10"/>
      <c r="G56" s="10"/>
      <c r="H56" s="10"/>
      <c r="I56" s="10"/>
    </row>
    <row r="57" spans="1:9">
      <c r="A57" s="2"/>
      <c r="B57" s="2"/>
      <c r="C57" s="13"/>
      <c r="E57" s="11"/>
      <c r="F57" s="10"/>
      <c r="G57" s="10"/>
      <c r="H57" s="10"/>
      <c r="I57" s="10"/>
    </row>
    <row r="58" spans="1:9">
      <c r="A58" s="2"/>
      <c r="B58" s="2"/>
      <c r="E58" s="11"/>
      <c r="F58" s="10"/>
      <c r="G58" s="10"/>
      <c r="H58" s="10"/>
      <c r="I58" s="10"/>
    </row>
    <row r="59" spans="1:9">
      <c r="A59" s="2"/>
      <c r="B59" s="2"/>
      <c r="E59" s="11"/>
      <c r="F59" s="10"/>
      <c r="G59" s="10"/>
      <c r="H59" s="10"/>
      <c r="I59" s="10"/>
    </row>
    <row r="60" spans="1:9">
      <c r="A60" s="2"/>
      <c r="B60" s="2"/>
      <c r="C60" s="13"/>
      <c r="E60" s="11"/>
      <c r="F60" s="10"/>
      <c r="G60" s="10"/>
      <c r="H60" s="10"/>
      <c r="I60" s="10"/>
    </row>
    <row r="61" spans="1:9">
      <c r="A61" s="2"/>
      <c r="B61" s="2"/>
      <c r="E61" s="11"/>
      <c r="F61" s="10"/>
      <c r="G61" s="10"/>
      <c r="H61" s="10"/>
      <c r="I61" s="10"/>
    </row>
    <row r="62" spans="1:9">
      <c r="A62" s="2"/>
      <c r="B62" s="2"/>
      <c r="E62" s="11"/>
      <c r="F62" s="10"/>
      <c r="G62" s="10"/>
      <c r="H62" s="10"/>
      <c r="I62" s="10"/>
    </row>
    <row r="63" spans="1:9">
      <c r="A63" s="2"/>
      <c r="B63" s="2"/>
      <c r="C63" s="13"/>
      <c r="E63" s="11"/>
      <c r="F63" s="10"/>
      <c r="G63" s="10"/>
      <c r="H63" s="10"/>
      <c r="I63" s="10"/>
    </row>
    <row r="64" spans="1:9">
      <c r="A64" s="2"/>
      <c r="B64" s="2"/>
      <c r="E64" s="11"/>
      <c r="F64" s="10"/>
      <c r="G64" s="10"/>
      <c r="H64" s="10"/>
      <c r="I64" s="10"/>
    </row>
    <row r="65" spans="1:9">
      <c r="A65" s="2"/>
      <c r="B65" s="2"/>
      <c r="E65" s="11"/>
      <c r="F65" s="10"/>
      <c r="G65" s="10"/>
      <c r="H65" s="10"/>
      <c r="I65" s="10"/>
    </row>
    <row r="66" spans="1:9">
      <c r="A66" s="2"/>
      <c r="B66" s="2"/>
      <c r="C66" s="13"/>
    </row>
    <row r="67" spans="1:9">
      <c r="A67" s="2"/>
      <c r="B67" s="2"/>
      <c r="E67" s="11"/>
      <c r="F67" s="10"/>
      <c r="G67" s="10"/>
      <c r="H67" s="10"/>
      <c r="I67" s="10"/>
    </row>
    <row r="68" spans="1:9">
      <c r="A68" s="2"/>
      <c r="B68" s="2"/>
      <c r="E68" s="11"/>
      <c r="F68" s="10"/>
      <c r="G68" s="10"/>
      <c r="H68" s="10"/>
      <c r="I68" s="10"/>
    </row>
    <row r="69" spans="1:9">
      <c r="A69" s="2"/>
      <c r="B69" s="2"/>
      <c r="E69" s="11"/>
      <c r="F69" s="10"/>
      <c r="G69" s="10"/>
      <c r="H69" s="10"/>
      <c r="I69" s="10"/>
    </row>
    <row r="70" spans="1:9">
      <c r="A70" s="2"/>
      <c r="B70" s="2"/>
      <c r="E70" s="11"/>
      <c r="F70" s="10"/>
      <c r="G70" s="10"/>
      <c r="H70" s="10"/>
      <c r="I70" s="10"/>
    </row>
    <row r="71" spans="1:9">
      <c r="A71" s="2"/>
      <c r="B71" s="2"/>
      <c r="E71" s="11"/>
      <c r="F71" s="10"/>
      <c r="G71" s="10"/>
      <c r="H71" s="10"/>
      <c r="I71" s="10"/>
    </row>
    <row r="72" spans="1:9">
      <c r="A72" s="2"/>
      <c r="B72" s="2"/>
      <c r="C72" s="45"/>
      <c r="E72" s="11"/>
      <c r="F72" s="10"/>
      <c r="G72" s="10"/>
      <c r="H72" s="10"/>
      <c r="I72" s="10"/>
    </row>
    <row r="73" spans="1:9">
      <c r="A73" s="2"/>
      <c r="B73" s="2"/>
      <c r="C73" s="45"/>
      <c r="E73" s="11"/>
      <c r="F73" s="10"/>
      <c r="G73" s="10"/>
      <c r="H73" s="10"/>
      <c r="I73" s="10"/>
    </row>
    <row r="74" spans="1:9">
      <c r="A74" s="2"/>
      <c r="B74" s="2"/>
      <c r="C74" s="45"/>
      <c r="E74" s="11"/>
      <c r="F74" s="10"/>
      <c r="G74" s="10"/>
      <c r="H74" s="10"/>
      <c r="I74" s="10"/>
    </row>
    <row r="75" spans="1:9">
      <c r="A75" s="2"/>
      <c r="B75" s="2"/>
      <c r="C75" s="45"/>
      <c r="E75" s="11"/>
      <c r="F75" s="10"/>
      <c r="G75" s="10"/>
      <c r="H75" s="10"/>
      <c r="I75" s="10"/>
    </row>
    <row r="76" spans="1:9">
      <c r="A76" s="2"/>
      <c r="B76" s="2"/>
      <c r="C76" s="45"/>
      <c r="E76" s="11"/>
      <c r="F76" s="10"/>
      <c r="G76" s="10"/>
      <c r="H76" s="10"/>
      <c r="I76" s="10"/>
    </row>
    <row r="77" spans="1:9">
      <c r="A77" s="2"/>
      <c r="B77" s="2"/>
      <c r="C77" s="45"/>
      <c r="E77" s="11"/>
      <c r="F77" s="10"/>
      <c r="G77" s="10"/>
      <c r="H77" s="10"/>
      <c r="I77" s="10"/>
    </row>
    <row r="78" spans="1:9">
      <c r="A78" s="2"/>
      <c r="B78" s="2"/>
      <c r="C78" s="45"/>
      <c r="E78" s="11"/>
      <c r="F78" s="10"/>
      <c r="G78" s="10"/>
      <c r="H78" s="10"/>
      <c r="I78" s="10"/>
    </row>
    <row r="79" spans="1:9">
      <c r="A79" s="2"/>
      <c r="B79" s="2"/>
      <c r="E79" s="11"/>
      <c r="F79" s="10"/>
      <c r="G79" s="10"/>
      <c r="H79" s="10"/>
      <c r="I79" s="10"/>
    </row>
    <row r="80" spans="1:9">
      <c r="A80" s="2"/>
      <c r="B80" s="2"/>
      <c r="E80" s="11"/>
      <c r="F80" s="10"/>
      <c r="G80" s="10"/>
      <c r="H80" s="10"/>
      <c r="I80" s="10"/>
    </row>
    <row r="81" spans="1:9">
      <c r="A81" s="2"/>
      <c r="B81" s="2"/>
      <c r="E81" s="11"/>
      <c r="F81" s="10"/>
      <c r="G81" s="10"/>
      <c r="H81" s="10"/>
      <c r="I81" s="10"/>
    </row>
    <row r="82" spans="1:9">
      <c r="A82" s="2"/>
      <c r="B82" s="2"/>
      <c r="E82" s="11"/>
      <c r="F82" s="10"/>
      <c r="G82" s="10"/>
      <c r="H82" s="10"/>
      <c r="I82" s="10"/>
    </row>
    <row r="83" spans="1:9">
      <c r="A83" s="2"/>
      <c r="B83" s="2"/>
      <c r="E83" s="11"/>
      <c r="F83" s="10"/>
      <c r="G83" s="10"/>
      <c r="H83" s="10"/>
      <c r="I83" s="10"/>
    </row>
    <row r="84" spans="1:9">
      <c r="A84" s="2"/>
      <c r="B84" s="2"/>
      <c r="E84" s="11"/>
      <c r="F84" s="10"/>
      <c r="G84" s="10"/>
      <c r="H84" s="10"/>
      <c r="I84" s="10"/>
    </row>
    <row r="85" spans="1:9">
      <c r="A85" s="2"/>
      <c r="B85" s="2"/>
      <c r="E85" s="11"/>
      <c r="F85" s="10"/>
      <c r="G85" s="10"/>
      <c r="H85" s="10"/>
      <c r="I85" s="10"/>
    </row>
    <row r="86" spans="1:9">
      <c r="A86" s="2"/>
      <c r="B86" s="2"/>
      <c r="E86" s="11"/>
      <c r="F86" s="10"/>
      <c r="G86" s="10"/>
      <c r="H86" s="10"/>
      <c r="I86" s="10"/>
    </row>
    <row r="87" spans="1:9">
      <c r="A87" s="2"/>
      <c r="B87" s="2"/>
      <c r="E87" s="11"/>
      <c r="F87" s="10"/>
      <c r="G87" s="10"/>
      <c r="H87" s="10"/>
      <c r="I87" s="10"/>
    </row>
    <row r="88" spans="1:9">
      <c r="A88" s="2"/>
      <c r="B88" s="2"/>
      <c r="E88" s="11"/>
      <c r="F88" s="10"/>
      <c r="G88" s="10"/>
      <c r="H88" s="10"/>
      <c r="I88" s="10"/>
    </row>
    <row r="89" spans="1:9">
      <c r="A89" s="2"/>
      <c r="B89" s="2"/>
      <c r="E89" s="11"/>
      <c r="F89" s="10"/>
      <c r="G89" s="10"/>
      <c r="H89" s="10"/>
      <c r="I89" s="10"/>
    </row>
    <row r="90" spans="1:9">
      <c r="A90" s="2"/>
      <c r="B90" s="2"/>
      <c r="E90" s="11"/>
      <c r="F90" s="10"/>
      <c r="G90" s="10"/>
      <c r="H90" s="10"/>
      <c r="I90" s="10"/>
    </row>
    <row r="91" spans="1:9">
      <c r="A91" s="2"/>
      <c r="B91" s="2"/>
      <c r="E91" s="11"/>
      <c r="F91" s="10"/>
      <c r="G91" s="10"/>
      <c r="H91" s="10"/>
      <c r="I91" s="10"/>
    </row>
    <row r="92" spans="1:9">
      <c r="A92" s="2"/>
      <c r="B92" s="2"/>
      <c r="E92" s="11"/>
      <c r="F92" s="10"/>
      <c r="G92" s="10"/>
      <c r="H92" s="10"/>
      <c r="I92" s="10"/>
    </row>
    <row r="93" spans="1:9">
      <c r="A93" s="2"/>
      <c r="B93" s="2"/>
      <c r="E93" s="11"/>
      <c r="F93" s="10"/>
      <c r="G93" s="10"/>
      <c r="H93" s="10"/>
      <c r="I93" s="10"/>
    </row>
    <row r="94" spans="1:9">
      <c r="A94" s="2"/>
      <c r="B94" s="2"/>
      <c r="E94" s="11"/>
      <c r="F94" s="10"/>
      <c r="G94" s="10"/>
      <c r="H94" s="10"/>
      <c r="I94" s="10"/>
    </row>
    <row r="95" spans="1:9">
      <c r="A95" s="2"/>
      <c r="B95" s="2"/>
      <c r="E95" s="11"/>
      <c r="F95" s="10"/>
      <c r="G95" s="10"/>
      <c r="H95" s="10"/>
      <c r="I95" s="10"/>
    </row>
    <row r="96" spans="1:9">
      <c r="A96" s="2"/>
      <c r="B96" s="2"/>
      <c r="E96" s="11"/>
      <c r="F96" s="10"/>
      <c r="G96" s="10"/>
      <c r="H96" s="10"/>
      <c r="I96" s="10"/>
    </row>
    <row r="97" spans="1:9">
      <c r="A97" s="2"/>
      <c r="B97" s="2"/>
      <c r="E97" s="11"/>
      <c r="F97" s="10"/>
      <c r="G97" s="10"/>
      <c r="H97" s="10"/>
      <c r="I97" s="10"/>
    </row>
    <row r="98" spans="1:9">
      <c r="A98" s="2"/>
      <c r="B98" s="2"/>
      <c r="E98" s="11"/>
      <c r="F98" s="10"/>
      <c r="G98" s="10"/>
      <c r="H98" s="10"/>
      <c r="I98" s="10"/>
    </row>
    <row r="99" spans="1:9">
      <c r="A99" s="2"/>
      <c r="B99" s="2"/>
      <c r="E99" s="11"/>
      <c r="F99" s="10"/>
      <c r="G99" s="10"/>
      <c r="H99" s="10"/>
      <c r="I99" s="10"/>
    </row>
    <row r="100" spans="1:9">
      <c r="A100" s="2"/>
      <c r="B100" s="2"/>
      <c r="E100" s="11"/>
      <c r="F100" s="10"/>
      <c r="G100" s="10"/>
      <c r="H100" s="10"/>
      <c r="I100" s="10"/>
    </row>
    <row r="101" spans="1:9">
      <c r="A101" s="46"/>
      <c r="B101" s="46"/>
      <c r="E101" s="11"/>
      <c r="F101" s="10"/>
      <c r="G101" s="10"/>
      <c r="H101" s="10"/>
      <c r="I101" s="10"/>
    </row>
    <row r="102" spans="1:9">
      <c r="A102" s="46"/>
      <c r="B102" s="46"/>
      <c r="E102" s="11"/>
      <c r="F102" s="10"/>
      <c r="G102" s="10"/>
      <c r="H102" s="10"/>
      <c r="I102" s="10"/>
    </row>
    <row r="103" spans="1:9">
      <c r="A103" s="46"/>
      <c r="B103" s="46"/>
      <c r="E103" s="11"/>
      <c r="F103" s="10"/>
      <c r="G103" s="10"/>
      <c r="H103" s="10"/>
      <c r="I103" s="10"/>
    </row>
    <row r="104" spans="1:9">
      <c r="A104" s="46"/>
      <c r="B104" s="46"/>
      <c r="E104" s="11"/>
      <c r="F104" s="10"/>
      <c r="G104" s="10"/>
      <c r="H104" s="10"/>
      <c r="I104" s="10"/>
    </row>
    <row r="105" spans="1:9">
      <c r="A105" s="46"/>
      <c r="B105" s="46"/>
      <c r="E105" s="11"/>
      <c r="F105" s="10"/>
      <c r="G105" s="10"/>
      <c r="H105" s="10"/>
      <c r="I105" s="10"/>
    </row>
    <row r="106" spans="1:9">
      <c r="A106" s="46"/>
      <c r="B106" s="46"/>
      <c r="E106" s="11"/>
      <c r="F106" s="10"/>
      <c r="G106" s="10"/>
      <c r="H106" s="10"/>
      <c r="I106" s="10"/>
    </row>
    <row r="107" spans="1:9">
      <c r="A107" s="46"/>
      <c r="B107" s="46"/>
      <c r="E107" s="11"/>
      <c r="F107" s="10"/>
      <c r="G107" s="10"/>
      <c r="H107" s="10"/>
      <c r="I107" s="10"/>
    </row>
    <row r="108" spans="1:9">
      <c r="A108" s="46"/>
      <c r="B108" s="46"/>
      <c r="E108" s="11"/>
      <c r="F108" s="10"/>
      <c r="G108" s="10"/>
      <c r="H108" s="10"/>
      <c r="I108" s="10"/>
    </row>
    <row r="109" spans="1:9">
      <c r="A109" s="46"/>
      <c r="B109" s="46"/>
      <c r="E109" s="11"/>
      <c r="F109" s="10"/>
      <c r="G109" s="10"/>
      <c r="H109" s="10"/>
      <c r="I109" s="10"/>
    </row>
    <row r="110" spans="1:9">
      <c r="A110" s="2"/>
      <c r="B110" s="2"/>
      <c r="E110" s="11"/>
      <c r="F110" s="10"/>
      <c r="G110" s="10"/>
      <c r="H110" s="10"/>
      <c r="I110" s="10"/>
    </row>
    <row r="111" spans="1:9">
      <c r="A111" s="2"/>
      <c r="B111" s="2"/>
      <c r="E111" s="11"/>
      <c r="F111" s="10"/>
      <c r="G111" s="10"/>
      <c r="H111" s="10"/>
      <c r="I111" s="10"/>
    </row>
    <row r="112" spans="1:9">
      <c r="A112" s="2"/>
      <c r="B112" s="2"/>
      <c r="E112" s="11"/>
      <c r="F112" s="10"/>
      <c r="G112" s="10"/>
      <c r="H112" s="10"/>
      <c r="I112" s="10"/>
    </row>
    <row r="113" spans="1:9">
      <c r="A113" s="2"/>
      <c r="B113" s="2"/>
      <c r="E113" s="11"/>
      <c r="F113" s="10"/>
      <c r="G113" s="10"/>
      <c r="H113" s="10"/>
      <c r="I113" s="10"/>
    </row>
    <row r="114" spans="1:9">
      <c r="A114" s="2"/>
      <c r="B114" s="2"/>
      <c r="E114" s="11"/>
      <c r="F114" s="10"/>
      <c r="G114" s="10"/>
      <c r="H114" s="10"/>
      <c r="I114" s="10"/>
    </row>
    <row r="115" spans="1:9">
      <c r="A115" s="2"/>
      <c r="B115" s="2"/>
      <c r="E115" s="11"/>
      <c r="F115" s="10"/>
      <c r="G115" s="10"/>
      <c r="H115" s="10"/>
      <c r="I115" s="10"/>
    </row>
    <row r="116" spans="1:9">
      <c r="A116" s="2"/>
      <c r="B116" s="2"/>
      <c r="E116" s="11"/>
      <c r="F116" s="10"/>
      <c r="G116" s="10"/>
      <c r="H116" s="10"/>
      <c r="I116" s="10"/>
    </row>
    <row r="117" spans="1:9">
      <c r="A117" s="2"/>
      <c r="B117" s="2"/>
      <c r="E117" s="11"/>
      <c r="F117" s="10"/>
      <c r="G117" s="10"/>
      <c r="H117" s="10"/>
      <c r="I117" s="10"/>
    </row>
    <row r="118" spans="1:9">
      <c r="A118" s="2"/>
      <c r="B118" s="2"/>
      <c r="E118" s="11"/>
      <c r="F118" s="10"/>
      <c r="G118" s="10"/>
      <c r="H118" s="10"/>
      <c r="I118" s="10"/>
    </row>
    <row r="119" spans="1:9">
      <c r="A119" s="2"/>
      <c r="B119" s="2"/>
      <c r="E119" s="11"/>
      <c r="F119" s="10"/>
      <c r="G119" s="10"/>
      <c r="H119" s="10"/>
      <c r="I119" s="10"/>
    </row>
    <row r="120" spans="1:9">
      <c r="A120" s="2"/>
      <c r="B120" s="2"/>
      <c r="E120" s="11"/>
      <c r="F120" s="10"/>
      <c r="G120" s="10"/>
      <c r="H120" s="10"/>
      <c r="I120" s="10"/>
    </row>
    <row r="121" spans="1:9">
      <c r="A121" s="2"/>
      <c r="B121" s="2"/>
      <c r="E121" s="11"/>
      <c r="F121" s="10"/>
      <c r="G121" s="10"/>
      <c r="H121" s="10"/>
      <c r="I121" s="10"/>
    </row>
    <row r="122" spans="1:9">
      <c r="A122" s="2"/>
      <c r="B122" s="2"/>
      <c r="E122" s="11"/>
      <c r="F122" s="10"/>
      <c r="G122" s="10"/>
      <c r="H122" s="10"/>
      <c r="I122" s="10"/>
    </row>
    <row r="123" spans="1:9">
      <c r="A123" s="2"/>
      <c r="B123" s="2"/>
      <c r="E123" s="11"/>
      <c r="F123" s="10"/>
      <c r="G123" s="10"/>
      <c r="H123" s="10"/>
      <c r="I123" s="10"/>
    </row>
    <row r="124" spans="1:9">
      <c r="A124" s="2"/>
      <c r="B124" s="2"/>
      <c r="E124" s="11"/>
      <c r="F124" s="10"/>
      <c r="G124" s="10"/>
      <c r="H124" s="10"/>
      <c r="I124" s="10"/>
    </row>
    <row r="125" spans="1:9">
      <c r="A125" s="2"/>
      <c r="B125" s="2"/>
      <c r="E125" s="11"/>
      <c r="F125" s="10"/>
      <c r="G125" s="10"/>
      <c r="H125" s="10"/>
      <c r="I125" s="10"/>
    </row>
    <row r="126" spans="1:9">
      <c r="A126" s="2"/>
      <c r="B126" s="2"/>
      <c r="E126" s="11"/>
      <c r="F126" s="10"/>
      <c r="G126" s="10"/>
      <c r="H126" s="10"/>
      <c r="I126" s="10"/>
    </row>
    <row r="127" spans="1:9">
      <c r="A127" s="2"/>
      <c r="B127" s="2"/>
      <c r="E127" s="11"/>
      <c r="F127" s="10"/>
      <c r="G127" s="10"/>
      <c r="H127" s="10"/>
      <c r="I127" s="10"/>
    </row>
    <row r="128" spans="1:9">
      <c r="A128" s="2"/>
      <c r="B128" s="2"/>
      <c r="E128" s="11"/>
      <c r="F128" s="10"/>
      <c r="G128" s="10"/>
      <c r="H128" s="10"/>
      <c r="I128" s="10"/>
    </row>
    <row r="129" spans="1:9">
      <c r="A129" s="2"/>
      <c r="B129" s="2"/>
      <c r="E129" s="11"/>
      <c r="F129" s="10"/>
      <c r="G129" s="10"/>
      <c r="H129" s="10"/>
      <c r="I129" s="10"/>
    </row>
    <row r="130" spans="1:9">
      <c r="A130" s="2"/>
      <c r="B130" s="2"/>
      <c r="E130" s="11"/>
      <c r="F130" s="10"/>
      <c r="G130" s="10"/>
      <c r="H130" s="10"/>
      <c r="I130" s="10"/>
    </row>
    <row r="131" spans="1:9">
      <c r="A131" s="2"/>
      <c r="B131" s="2"/>
      <c r="E131" s="11"/>
      <c r="F131" s="10"/>
      <c r="G131" s="10"/>
      <c r="H131" s="10"/>
      <c r="I131" s="10"/>
    </row>
    <row r="132" spans="1:9">
      <c r="A132" s="2"/>
      <c r="B132" s="2"/>
      <c r="E132" s="11"/>
      <c r="F132" s="10"/>
      <c r="G132" s="10"/>
      <c r="H132" s="10"/>
      <c r="I132" s="10"/>
    </row>
    <row r="133" spans="1:9">
      <c r="A133" s="2"/>
      <c r="B133" s="2"/>
      <c r="E133" s="11"/>
      <c r="F133" s="10"/>
      <c r="G133" s="10"/>
      <c r="H133" s="10"/>
      <c r="I133" s="10"/>
    </row>
    <row r="134" spans="1:9">
      <c r="A134" s="2"/>
      <c r="B134" s="2"/>
      <c r="E134" s="11"/>
      <c r="F134" s="10"/>
      <c r="G134" s="10"/>
      <c r="H134" s="10"/>
      <c r="I134" s="10"/>
    </row>
    <row r="135" spans="1:9">
      <c r="A135" s="2"/>
      <c r="B135" s="2"/>
      <c r="E135" s="11"/>
      <c r="F135" s="10"/>
      <c r="G135" s="10"/>
      <c r="H135" s="10"/>
      <c r="I135" s="10"/>
    </row>
    <row r="136" spans="1:9">
      <c r="A136" s="2"/>
      <c r="B136" s="2"/>
      <c r="E136" s="11"/>
      <c r="F136" s="10"/>
      <c r="G136" s="10"/>
      <c r="H136" s="10"/>
      <c r="I136" s="10"/>
    </row>
    <row r="137" spans="1:9">
      <c r="A137" s="2"/>
      <c r="B137" s="2"/>
      <c r="C137" s="13"/>
      <c r="E137" s="11"/>
      <c r="F137" s="10"/>
      <c r="G137" s="10"/>
      <c r="H137" s="10"/>
      <c r="I137" s="10"/>
    </row>
    <row r="138" spans="1:9">
      <c r="A138" s="2"/>
      <c r="B138" s="2"/>
      <c r="C138" s="13"/>
      <c r="E138" s="11"/>
      <c r="F138" s="10"/>
      <c r="G138" s="10"/>
      <c r="H138" s="10"/>
      <c r="I138" s="10"/>
    </row>
    <row r="139" spans="1:9">
      <c r="A139" s="2"/>
      <c r="B139" s="2"/>
      <c r="C139" s="13"/>
      <c r="E139" s="11"/>
      <c r="F139" s="10"/>
      <c r="G139" s="10"/>
      <c r="H139" s="10"/>
      <c r="I139" s="10"/>
    </row>
    <row r="140" spans="1:9">
      <c r="A140" s="2"/>
      <c r="B140" s="2"/>
      <c r="C140" s="13"/>
      <c r="E140" s="11"/>
      <c r="F140" s="10"/>
      <c r="G140" s="10"/>
      <c r="H140" s="10"/>
      <c r="I140" s="10"/>
    </row>
    <row r="141" spans="1:9">
      <c r="A141" s="2"/>
      <c r="B141" s="2"/>
      <c r="E141" s="11"/>
      <c r="F141" s="10"/>
      <c r="G141" s="10"/>
      <c r="H141" s="10"/>
      <c r="I141" s="10"/>
    </row>
    <row r="142" spans="1:9">
      <c r="A142" s="2"/>
      <c r="B142" s="2"/>
      <c r="E142" s="11"/>
      <c r="F142" s="10"/>
      <c r="G142" s="10"/>
      <c r="H142" s="10"/>
      <c r="I142" s="10"/>
    </row>
    <row r="143" spans="1:9">
      <c r="A143" s="2"/>
      <c r="B143" s="2"/>
      <c r="E143" s="11"/>
      <c r="F143" s="10"/>
      <c r="G143" s="10"/>
      <c r="H143" s="10"/>
      <c r="I143" s="10"/>
    </row>
    <row r="144" spans="1:9">
      <c r="A144" s="2"/>
      <c r="B144" s="2"/>
      <c r="E144" s="11"/>
      <c r="F144" s="10"/>
      <c r="G144" s="10"/>
      <c r="H144" s="10"/>
      <c r="I144" s="10"/>
    </row>
    <row r="145" spans="1:9">
      <c r="A145" s="2"/>
      <c r="B145" s="2"/>
      <c r="C145" s="13"/>
      <c r="E145" s="11"/>
      <c r="F145" s="10"/>
      <c r="G145" s="10"/>
      <c r="H145" s="10"/>
      <c r="I145" s="10"/>
    </row>
    <row r="146" spans="1:9">
      <c r="A146" s="2"/>
      <c r="B146" s="2"/>
      <c r="E146" s="11"/>
      <c r="F146" s="10"/>
      <c r="G146" s="10"/>
      <c r="H146" s="10"/>
      <c r="I146" s="10"/>
    </row>
    <row r="147" spans="1:9">
      <c r="A147" s="2"/>
      <c r="B147" s="2"/>
      <c r="E147" s="11"/>
      <c r="F147" s="10"/>
      <c r="G147" s="10"/>
      <c r="H147" s="10"/>
      <c r="I147" s="10"/>
    </row>
    <row r="148" spans="1:9">
      <c r="A148" s="2"/>
      <c r="B148" s="2"/>
      <c r="C148" s="13"/>
      <c r="E148" s="11"/>
      <c r="F148" s="10"/>
      <c r="G148" s="10"/>
      <c r="H148" s="10"/>
      <c r="I148" s="10"/>
    </row>
    <row r="149" spans="1:9">
      <c r="A149" s="2"/>
      <c r="B149" s="2"/>
      <c r="E149" s="11"/>
      <c r="F149" s="10"/>
      <c r="G149" s="10"/>
      <c r="H149" s="10"/>
      <c r="I149" s="10"/>
    </row>
    <row r="150" spans="1:9">
      <c r="A150" s="2"/>
      <c r="B150" s="2"/>
      <c r="C150" s="13"/>
      <c r="E150" s="11"/>
      <c r="F150" s="10"/>
      <c r="G150" s="10"/>
      <c r="H150" s="10"/>
      <c r="I150" s="10"/>
    </row>
    <row r="151" spans="1:9">
      <c r="A151" s="2"/>
      <c r="B151" s="2"/>
      <c r="E151" s="11"/>
      <c r="F151" s="10"/>
      <c r="G151" s="10"/>
      <c r="H151" s="10"/>
      <c r="I151" s="10"/>
    </row>
    <row r="152" spans="1:9">
      <c r="A152" s="2"/>
      <c r="B152" s="2"/>
      <c r="E152" s="11"/>
      <c r="F152" s="10"/>
      <c r="G152" s="10"/>
      <c r="H152" s="10"/>
      <c r="I152" s="10"/>
    </row>
    <row r="153" spans="1:9">
      <c r="A153" s="2"/>
      <c r="B153" s="2"/>
      <c r="E153" s="11"/>
      <c r="F153" s="10"/>
      <c r="G153" s="10"/>
      <c r="H153" s="10"/>
      <c r="I153" s="10"/>
    </row>
    <row r="154" spans="1:9">
      <c r="A154" s="2"/>
      <c r="B154" s="2"/>
      <c r="C154" s="13"/>
      <c r="E154" s="11"/>
      <c r="F154" s="10"/>
      <c r="G154" s="10"/>
      <c r="H154" s="10"/>
      <c r="I154" s="10"/>
    </row>
    <row r="155" spans="1:9">
      <c r="A155" s="2"/>
      <c r="B155" s="2"/>
      <c r="E155" s="11"/>
      <c r="F155" s="10"/>
      <c r="G155" s="10"/>
      <c r="H155" s="10"/>
      <c r="I155" s="10"/>
    </row>
    <row r="156" spans="1:9">
      <c r="A156" s="2"/>
      <c r="B156" s="2"/>
      <c r="E156" s="11"/>
      <c r="F156" s="10"/>
      <c r="G156" s="10"/>
      <c r="H156" s="10"/>
      <c r="I156" s="10"/>
    </row>
    <row r="157" spans="1:9">
      <c r="A157" s="2"/>
      <c r="B157" s="2"/>
      <c r="E157" s="11"/>
      <c r="F157" s="10"/>
      <c r="G157" s="10"/>
      <c r="H157" s="10"/>
      <c r="I157" s="10"/>
    </row>
    <row r="158" spans="1:9">
      <c r="A158" s="2"/>
      <c r="B158" s="2"/>
      <c r="E158" s="11"/>
      <c r="F158" s="10"/>
      <c r="G158" s="10"/>
      <c r="H158" s="10"/>
      <c r="I158" s="10"/>
    </row>
    <row r="159" spans="1:9">
      <c r="A159" s="2"/>
      <c r="B159" s="2"/>
      <c r="E159" s="11"/>
      <c r="F159" s="10"/>
      <c r="G159" s="10"/>
      <c r="H159" s="10"/>
      <c r="I159" s="10"/>
    </row>
    <row r="160" spans="1:9">
      <c r="A160" s="2"/>
      <c r="B160" s="2"/>
      <c r="E160" s="11"/>
      <c r="F160" s="10"/>
      <c r="G160" s="10"/>
      <c r="H160" s="10"/>
      <c r="I160" s="10"/>
    </row>
    <row r="161" spans="1:9">
      <c r="A161" s="2"/>
      <c r="B161" s="2"/>
      <c r="C161" s="13"/>
      <c r="E161" s="11"/>
      <c r="F161" s="10"/>
      <c r="G161" s="10"/>
      <c r="H161" s="10"/>
      <c r="I161" s="10"/>
    </row>
    <row r="162" spans="1:9">
      <c r="A162" s="2"/>
      <c r="B162" s="2"/>
      <c r="E162" s="11"/>
      <c r="F162" s="10"/>
      <c r="G162" s="10"/>
      <c r="H162" s="10"/>
      <c r="I162" s="10"/>
    </row>
    <row r="163" spans="1:9">
      <c r="A163" s="2"/>
      <c r="B163" s="2"/>
      <c r="E163" s="11"/>
      <c r="F163" s="10"/>
      <c r="G163" s="10"/>
      <c r="H163" s="10"/>
      <c r="I163" s="10"/>
    </row>
    <row r="164" spans="1:9">
      <c r="A164" s="2"/>
      <c r="B164" s="2"/>
      <c r="E164" s="11"/>
      <c r="F164" s="10"/>
      <c r="G164" s="10"/>
      <c r="H164" s="10"/>
      <c r="I164" s="10"/>
    </row>
    <row r="165" spans="1:9">
      <c r="A165" s="2"/>
      <c r="B165" s="2"/>
      <c r="C165" s="13"/>
      <c r="E165" s="11"/>
      <c r="F165" s="10"/>
      <c r="G165" s="10"/>
      <c r="H165" s="10"/>
      <c r="I165" s="10"/>
    </row>
    <row r="166" spans="1:9">
      <c r="A166" s="2"/>
      <c r="B166" s="2"/>
      <c r="E166" s="11"/>
      <c r="F166" s="10"/>
      <c r="G166" s="10"/>
      <c r="H166" s="10"/>
      <c r="I166" s="10"/>
    </row>
    <row r="167" spans="1:9">
      <c r="A167" s="2"/>
      <c r="B167" s="2"/>
      <c r="E167" s="11"/>
      <c r="F167" s="10"/>
      <c r="G167" s="10"/>
      <c r="H167" s="10"/>
      <c r="I167" s="10"/>
    </row>
    <row r="168" spans="1:9">
      <c r="A168" s="2"/>
      <c r="B168" s="2"/>
      <c r="E168" s="11"/>
      <c r="F168" s="10"/>
      <c r="G168" s="10"/>
      <c r="H168" s="10"/>
      <c r="I168" s="10"/>
    </row>
    <row r="170" spans="1:9">
      <c r="A170" s="2"/>
      <c r="B170" s="2"/>
      <c r="E170" s="11"/>
      <c r="F170" s="10"/>
      <c r="G170" s="10"/>
      <c r="H170" s="10"/>
      <c r="I170" s="10"/>
    </row>
    <row r="171" spans="1:9">
      <c r="A171" s="2"/>
      <c r="B171" s="2"/>
      <c r="C171" s="13"/>
      <c r="E171" s="11"/>
      <c r="F171" s="10"/>
      <c r="G171" s="10"/>
      <c r="H171" s="10"/>
      <c r="I171" s="10"/>
    </row>
    <row r="172" spans="1:9">
      <c r="A172" s="2"/>
      <c r="B172" s="2"/>
      <c r="C172" s="13"/>
      <c r="E172" s="11"/>
      <c r="F172" s="10"/>
      <c r="G172" s="10"/>
      <c r="H172" s="10"/>
      <c r="I172" s="10"/>
    </row>
    <row r="173" spans="1:9">
      <c r="A173" s="2"/>
      <c r="B173" s="2"/>
      <c r="C173" s="13"/>
      <c r="E173" s="11"/>
      <c r="F173" s="10"/>
      <c r="G173" s="10"/>
      <c r="H173" s="10"/>
      <c r="I173" s="10"/>
    </row>
    <row r="175" spans="1:9">
      <c r="A175" s="47"/>
      <c r="B175" s="47"/>
      <c r="C175" s="26"/>
      <c r="D175" s="17"/>
      <c r="E175" s="19"/>
      <c r="F175" s="20"/>
      <c r="G175" s="20"/>
      <c r="H175" s="20"/>
      <c r="I175" s="20"/>
    </row>
    <row r="176" spans="1:9" s="3" customFormat="1">
      <c r="C176" s="48"/>
      <c r="D176" s="4"/>
      <c r="E176" s="6"/>
    </row>
    <row r="177" spans="1:9">
      <c r="A177" s="57"/>
      <c r="B177" s="57"/>
      <c r="C177" s="57"/>
      <c r="D177" s="57"/>
      <c r="E177" s="58"/>
      <c r="F177" s="57"/>
      <c r="G177" s="57"/>
      <c r="H177" s="57"/>
      <c r="I177" s="57"/>
    </row>
    <row r="178" spans="1:9">
      <c r="A178" s="57"/>
      <c r="B178" s="57"/>
      <c r="C178" s="57"/>
      <c r="D178" s="57"/>
      <c r="E178" s="58"/>
      <c r="F178" s="57"/>
      <c r="G178" s="57"/>
      <c r="H178" s="57"/>
      <c r="I178" s="57"/>
    </row>
    <row r="179" spans="1:9">
      <c r="A179" s="57"/>
      <c r="B179" s="57"/>
      <c r="C179" s="57"/>
      <c r="D179" s="57"/>
      <c r="E179" s="58"/>
      <c r="F179" s="57"/>
      <c r="G179" s="57"/>
      <c r="H179" s="57"/>
      <c r="I179" s="57"/>
    </row>
    <row r="180" spans="1:9">
      <c r="A180" s="57"/>
      <c r="B180" s="57"/>
      <c r="C180" s="57"/>
      <c r="D180" s="57"/>
      <c r="E180" s="58"/>
      <c r="F180" s="57"/>
      <c r="G180" s="57"/>
      <c r="H180" s="57"/>
      <c r="I180" s="57"/>
    </row>
    <row r="181" spans="1:9">
      <c r="A181" s="57"/>
      <c r="B181" s="57"/>
      <c r="C181" s="57"/>
      <c r="D181" s="57"/>
      <c r="E181" s="58"/>
      <c r="F181" s="57"/>
      <c r="G181" s="57"/>
      <c r="H181" s="57"/>
      <c r="I181" s="57"/>
    </row>
    <row r="182" spans="1:9">
      <c r="A182" s="57"/>
      <c r="B182" s="57"/>
      <c r="C182" s="57"/>
      <c r="D182" s="57"/>
      <c r="E182" s="58"/>
      <c r="F182" s="57"/>
      <c r="G182" s="57"/>
      <c r="H182" s="57"/>
      <c r="I182" s="57"/>
    </row>
    <row r="183" spans="1:9">
      <c r="A183" s="57"/>
      <c r="B183" s="57"/>
      <c r="C183" s="57"/>
      <c r="D183" s="57"/>
      <c r="E183" s="58"/>
      <c r="F183" s="57"/>
      <c r="G183" s="57"/>
      <c r="H183" s="57"/>
      <c r="I183" s="57"/>
    </row>
    <row r="184" spans="1:9">
      <c r="A184" s="57"/>
      <c r="B184" s="57"/>
      <c r="C184" s="57"/>
      <c r="D184" s="57"/>
      <c r="E184" s="58"/>
      <c r="F184" s="57"/>
      <c r="G184" s="57"/>
      <c r="H184" s="57"/>
      <c r="I184" s="57"/>
    </row>
    <row r="185" spans="1:9">
      <c r="A185" s="57"/>
      <c r="B185" s="57"/>
      <c r="C185" s="57"/>
      <c r="D185" s="57"/>
      <c r="E185" s="58"/>
      <c r="F185" s="57"/>
      <c r="G185" s="57"/>
      <c r="H185" s="57"/>
      <c r="I185" s="57"/>
    </row>
    <row r="186" spans="1:9">
      <c r="A186" s="57"/>
      <c r="B186" s="57"/>
      <c r="C186" s="57"/>
      <c r="D186" s="57"/>
      <c r="E186" s="58"/>
      <c r="F186" s="57"/>
      <c r="G186" s="57"/>
      <c r="H186" s="57"/>
      <c r="I186" s="57"/>
    </row>
    <row r="187" spans="1:9">
      <c r="A187" s="57"/>
      <c r="B187" s="57"/>
      <c r="C187" s="57"/>
      <c r="D187" s="57"/>
      <c r="E187" s="58"/>
      <c r="F187" s="57"/>
      <c r="G187" s="57"/>
      <c r="H187" s="57"/>
      <c r="I187" s="57"/>
    </row>
    <row r="188" spans="1:9">
      <c r="A188" s="57"/>
      <c r="B188" s="57"/>
      <c r="C188" s="57"/>
      <c r="D188" s="57"/>
      <c r="E188" s="58"/>
      <c r="F188" s="57"/>
      <c r="G188" s="57"/>
      <c r="H188" s="57"/>
      <c r="I188" s="57"/>
    </row>
    <row r="189" spans="1:9">
      <c r="A189" s="57"/>
      <c r="B189" s="57"/>
      <c r="C189" s="57"/>
      <c r="D189" s="57"/>
      <c r="E189" s="58"/>
      <c r="F189" s="57"/>
      <c r="G189" s="57"/>
      <c r="H189" s="57"/>
      <c r="I189" s="57"/>
    </row>
    <row r="190" spans="1:9">
      <c r="A190" s="57"/>
      <c r="B190" s="57"/>
      <c r="C190" s="57"/>
      <c r="D190" s="57"/>
      <c r="E190" s="58"/>
      <c r="F190" s="57"/>
      <c r="G190" s="57"/>
      <c r="H190" s="57"/>
      <c r="I190" s="57"/>
    </row>
    <row r="191" spans="1:9">
      <c r="A191" s="57"/>
      <c r="B191" s="57"/>
      <c r="C191" s="57"/>
      <c r="D191" s="57"/>
      <c r="E191" s="58"/>
      <c r="F191" s="57"/>
      <c r="G191" s="57"/>
      <c r="H191" s="57"/>
      <c r="I191" s="57"/>
    </row>
    <row r="192" spans="1:9">
      <c r="A192" s="57"/>
      <c r="B192" s="57"/>
      <c r="C192" s="57"/>
      <c r="D192" s="57"/>
      <c r="E192" s="58"/>
      <c r="F192" s="57"/>
      <c r="G192" s="57"/>
      <c r="H192" s="57"/>
      <c r="I192" s="57"/>
    </row>
    <row r="193" spans="1:9">
      <c r="A193" s="57"/>
      <c r="B193" s="57"/>
      <c r="C193" s="57"/>
      <c r="D193" s="57"/>
      <c r="E193" s="58"/>
      <c r="F193" s="57"/>
      <c r="G193" s="57"/>
      <c r="H193" s="57"/>
      <c r="I193" s="57"/>
    </row>
    <row r="194" spans="1:9">
      <c r="A194" s="57"/>
      <c r="B194" s="57"/>
      <c r="C194" s="57"/>
      <c r="D194" s="57"/>
      <c r="E194" s="58"/>
      <c r="F194" s="57"/>
      <c r="G194" s="57"/>
      <c r="H194" s="57"/>
      <c r="I194" s="57"/>
    </row>
    <row r="195" spans="1:9">
      <c r="A195" s="57"/>
      <c r="B195" s="57"/>
      <c r="C195" s="57"/>
      <c r="D195" s="57"/>
      <c r="E195" s="58"/>
      <c r="F195" s="57"/>
      <c r="G195" s="57"/>
      <c r="H195" s="57"/>
      <c r="I195" s="57"/>
    </row>
    <row r="196" spans="1:9">
      <c r="A196" s="57"/>
      <c r="B196" s="57"/>
      <c r="C196" s="57"/>
      <c r="D196" s="57"/>
      <c r="E196" s="58"/>
      <c r="F196" s="57"/>
      <c r="G196" s="57"/>
      <c r="H196" s="57"/>
      <c r="I196" s="57"/>
    </row>
    <row r="197" spans="1:9">
      <c r="A197" s="57"/>
      <c r="B197" s="57"/>
      <c r="C197" s="57"/>
      <c r="D197" s="57"/>
      <c r="E197" s="58"/>
      <c r="F197" s="57"/>
      <c r="G197" s="57"/>
      <c r="H197" s="57"/>
      <c r="I197" s="57"/>
    </row>
    <row r="198" spans="1:9">
      <c r="A198" s="57"/>
      <c r="B198" s="57"/>
      <c r="C198" s="57"/>
      <c r="D198" s="57"/>
      <c r="E198" s="58"/>
      <c r="F198" s="57"/>
      <c r="G198" s="57"/>
      <c r="H198" s="57"/>
      <c r="I198" s="57"/>
    </row>
    <row r="199" spans="1:9">
      <c r="A199" s="57"/>
      <c r="B199" s="57"/>
      <c r="C199" s="57"/>
      <c r="D199" s="57"/>
      <c r="E199" s="58"/>
      <c r="F199" s="57"/>
      <c r="G199" s="57"/>
      <c r="H199" s="57"/>
      <c r="I199" s="57"/>
    </row>
    <row r="200" spans="1:9">
      <c r="A200" s="57"/>
      <c r="B200" s="57"/>
      <c r="C200" s="57"/>
      <c r="D200" s="57"/>
      <c r="E200" s="58"/>
      <c r="F200" s="57"/>
      <c r="G200" s="57"/>
      <c r="H200" s="57"/>
      <c r="I200" s="57"/>
    </row>
  </sheetData>
  <phoneticPr fontId="0" type="noConversion"/>
  <pageMargins left="0.98425196850393704" right="0.98425196850393704" top="0.47244094488188981" bottom="0.51181102362204722" header="0.23622047244094491" footer="0.31496062992125984"/>
  <pageSetup paperSize="9" scale="65" orientation="landscape" r:id="rId1"/>
  <headerFooter alignWithMargins="0">
    <oddHeader>&amp;LCenová nabídka&amp;C&amp;"Univers Condensed CE,tučné"SITEL, spol. s r.o. &amp;"Univers Condensed CE,kurzíva"Společnost pro výstavbu integrovaných telekomunikací &amp;"Univers Condensed CE,tučné"Nad Elektrárnou 411, 106 00 P r a h a 10&amp;R&amp;D</oddHeader>
    <oddFooter>&amp;L&amp;"Times New Roman CE,obyčejné"Vypracoval: Stanislav Smrčka&amp;RStrana &amp;P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18433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83820</xdr:rowOff>
              </from>
              <to>
                <xdr:col>0</xdr:col>
                <xdr:colOff>1028700</xdr:colOff>
                <xdr:row>4</xdr:row>
                <xdr:rowOff>30480</xdr:rowOff>
              </to>
            </anchor>
          </objectPr>
        </oleObject>
      </mc:Choice>
      <mc:Fallback>
        <oleObject progId="Word.Picture.8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</vt:lpstr>
      <vt:lpstr>NZS</vt:lpstr>
      <vt:lpstr>RWA</vt:lpstr>
      <vt:lpstr>SK</vt:lpstr>
      <vt:lpstr>PZTS</vt:lpstr>
      <vt:lpstr>CCTV</vt:lpstr>
      <vt:lpstr>Videotelefon</vt:lpstr>
      <vt:lpstr>CCTV!Názvy_tisku</vt:lpstr>
      <vt:lpstr>NZS!Názvy_tisku</vt:lpstr>
      <vt:lpstr>PZTS!Názvy_tisku</vt:lpstr>
      <vt:lpstr>REKAPITULACE!Názvy_tisku</vt:lpstr>
      <vt:lpstr>RWA!Názvy_tisku</vt:lpstr>
      <vt:lpstr>SK!Názvy_tisku</vt:lpstr>
      <vt:lpstr>Videotelefon!Názvy_tisku</vt:lpstr>
      <vt:lpstr>CCTV!Oblast_tisku</vt:lpstr>
      <vt:lpstr>NZS!Oblast_tisku</vt:lpstr>
      <vt:lpstr>PZTS!Oblast_tisku</vt:lpstr>
      <vt:lpstr>REKAPITULACE!Oblast_tisku</vt:lpstr>
      <vt:lpstr>RWA!Oblast_tisku</vt:lpstr>
      <vt:lpstr>SK!Oblast_tisku</vt:lpstr>
      <vt:lpstr>Videotelefon!Oblast_tisku</vt:lpstr>
    </vt:vector>
  </TitlesOfParts>
  <Company>SITEL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Kaliště10</dc:creator>
  <cp:lastModifiedBy>Michaela Vlasáková</cp:lastModifiedBy>
  <cp:lastPrinted>2013-09-10T09:48:07Z</cp:lastPrinted>
  <dcterms:created xsi:type="dcterms:W3CDTF">1998-03-25T08:18:23Z</dcterms:created>
  <dcterms:modified xsi:type="dcterms:W3CDTF">2020-04-20T18:06:12Z</dcterms:modified>
</cp:coreProperties>
</file>